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91004-Galo\5-Challenges\0-20150418-PoL vs RAR\Dif Mediana S y PtSLEv\"/>
    </mc:Choice>
  </mc:AlternateContent>
  <bookViews>
    <workbookView xWindow="0" yWindow="0" windowWidth="20490" windowHeight="7650"/>
  </bookViews>
  <sheets>
    <sheet name="Medianas" sheetId="1" r:id="rId1"/>
    <sheet name="PtSLEv ej 1" sheetId="2" r:id="rId2"/>
    <sheet name="PtSLEv ej 3" sheetId="4" r:id="rId3"/>
    <sheet name="PtSLEv ej 4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8" i="4"/>
  <c r="J17" i="2"/>
  <c r="J16" i="2"/>
  <c r="I14" i="2"/>
  <c r="F14" i="2"/>
  <c r="D14" i="2"/>
  <c r="I13" i="2"/>
  <c r="F13" i="2"/>
  <c r="G16" i="2" s="1"/>
  <c r="D13" i="2"/>
  <c r="I12" i="2"/>
  <c r="F12" i="2"/>
  <c r="D12" i="2"/>
  <c r="I8" i="2"/>
  <c r="H8" i="2"/>
  <c r="I16" i="2" s="1"/>
  <c r="Z106" i="1"/>
  <c r="Z105" i="1"/>
  <c r="Y103" i="1"/>
  <c r="V103" i="1"/>
  <c r="T103" i="1"/>
  <c r="Y102" i="1"/>
  <c r="V102" i="1"/>
  <c r="W105" i="1" s="1"/>
  <c r="T102" i="1"/>
  <c r="Y101" i="1"/>
  <c r="V101" i="1"/>
  <c r="T101" i="1"/>
  <c r="Y98" i="1"/>
  <c r="X98" i="1"/>
  <c r="Y105" i="1" s="1"/>
  <c r="S94" i="1"/>
  <c r="S93" i="1"/>
  <c r="S92" i="1"/>
  <c r="S91" i="1"/>
  <c r="U94" i="1" s="1"/>
  <c r="S89" i="1"/>
  <c r="S88" i="1"/>
  <c r="S87" i="1"/>
  <c r="S86" i="1"/>
  <c r="U89" i="1" s="1"/>
  <c r="Z80" i="1"/>
  <c r="Z79" i="1"/>
  <c r="Y79" i="1"/>
  <c r="Y77" i="1"/>
  <c r="V77" i="1"/>
  <c r="T77" i="1"/>
  <c r="Y76" i="1"/>
  <c r="V76" i="1"/>
  <c r="W79" i="1" s="1"/>
  <c r="T76" i="1"/>
  <c r="Y75" i="1"/>
  <c r="V75" i="1"/>
  <c r="T75" i="1"/>
  <c r="Y72" i="1"/>
  <c r="X72" i="1"/>
  <c r="Y80" i="1" s="1"/>
  <c r="S65" i="1"/>
  <c r="S62" i="1"/>
  <c r="S63" i="1" s="1"/>
  <c r="S61" i="1"/>
  <c r="S60" i="1"/>
  <c r="Z54" i="1"/>
  <c r="Z53" i="1"/>
  <c r="Y51" i="1"/>
  <c r="V51" i="1"/>
  <c r="T51" i="1"/>
  <c r="Y50" i="1"/>
  <c r="V50" i="1"/>
  <c r="W53" i="1" s="1"/>
  <c r="T50" i="1"/>
  <c r="Y49" i="1"/>
  <c r="V49" i="1"/>
  <c r="T49" i="1"/>
  <c r="Y46" i="1"/>
  <c r="X46" i="1"/>
  <c r="Y54" i="1" s="1"/>
  <c r="S36" i="1"/>
  <c r="S35" i="1"/>
  <c r="Z28" i="1"/>
  <c r="Z27" i="1"/>
  <c r="Y25" i="1"/>
  <c r="V25" i="1"/>
  <c r="T25" i="1"/>
  <c r="Y24" i="1"/>
  <c r="V24" i="1"/>
  <c r="W27" i="1" s="1"/>
  <c r="T24" i="1"/>
  <c r="Y23" i="1"/>
  <c r="V23" i="1"/>
  <c r="T23" i="1"/>
  <c r="Y20" i="1"/>
  <c r="X20" i="1"/>
  <c r="Y27" i="1" s="1"/>
  <c r="S10" i="1"/>
  <c r="S9" i="1"/>
  <c r="U49" i="1" l="1"/>
  <c r="X49" i="1" s="1"/>
  <c r="U75" i="1"/>
  <c r="X75" i="1" s="1"/>
  <c r="U51" i="1"/>
  <c r="X51" i="1" s="1"/>
  <c r="Y28" i="1"/>
  <c r="Y53" i="1"/>
  <c r="I17" i="2"/>
  <c r="E12" i="2"/>
  <c r="U103" i="1"/>
  <c r="X103" i="1" s="1"/>
  <c r="U23" i="1"/>
  <c r="Y106" i="1"/>
  <c r="U101" i="1"/>
  <c r="F22" i="4"/>
  <c r="A22" i="4"/>
  <c r="C20" i="4"/>
  <c r="B20" i="4"/>
  <c r="J17" i="4"/>
  <c r="I17" i="4"/>
  <c r="J16" i="4"/>
  <c r="I16" i="4"/>
  <c r="I14" i="4"/>
  <c r="F14" i="4"/>
  <c r="D14" i="4"/>
  <c r="I13" i="4"/>
  <c r="F13" i="4"/>
  <c r="C22" i="4" s="1"/>
  <c r="D13" i="4"/>
  <c r="I12" i="4"/>
  <c r="F12" i="4"/>
  <c r="E12" i="4"/>
  <c r="H12" i="4" s="1"/>
  <c r="D12" i="4"/>
  <c r="I8" i="4"/>
  <c r="F22" i="3"/>
  <c r="A22" i="3"/>
  <c r="C20" i="3"/>
  <c r="B20" i="3"/>
  <c r="J17" i="3"/>
  <c r="I17" i="3"/>
  <c r="J16" i="3"/>
  <c r="I16" i="3"/>
  <c r="I14" i="3"/>
  <c r="F14" i="3"/>
  <c r="D14" i="3"/>
  <c r="I13" i="3"/>
  <c r="F13" i="3"/>
  <c r="C22" i="3" s="1"/>
  <c r="D13" i="3"/>
  <c r="I12" i="3"/>
  <c r="F12" i="3"/>
  <c r="E12" i="3"/>
  <c r="H12" i="3" s="1"/>
  <c r="D12" i="3"/>
  <c r="I8" i="3"/>
  <c r="U76" i="1" l="1"/>
  <c r="U50" i="1"/>
  <c r="U77" i="1"/>
  <c r="X77" i="1" s="1"/>
  <c r="G16" i="3"/>
  <c r="D22" i="3" s="1"/>
  <c r="B22" i="3"/>
  <c r="G16" i="4"/>
  <c r="D22" i="4" s="1"/>
  <c r="B22" i="4"/>
  <c r="E13" i="2"/>
  <c r="H12" i="2"/>
  <c r="E14" i="2"/>
  <c r="H14" i="2" s="1"/>
  <c r="U25" i="1"/>
  <c r="X25" i="1" s="1"/>
  <c r="X23" i="1"/>
  <c r="X101" i="1"/>
  <c r="U102" i="1"/>
  <c r="U24" i="1"/>
  <c r="E13" i="4"/>
  <c r="F16" i="4" s="1"/>
  <c r="E14" i="4"/>
  <c r="H14" i="4" s="1"/>
  <c r="H13" i="4"/>
  <c r="E14" i="3"/>
  <c r="H14" i="3" s="1"/>
  <c r="E13" i="3"/>
  <c r="F16" i="3" s="1"/>
  <c r="F22" i="2"/>
  <c r="B22" i="2"/>
  <c r="A22" i="2"/>
  <c r="C20" i="2"/>
  <c r="B20" i="2"/>
  <c r="D22" i="2"/>
  <c r="C22" i="2"/>
  <c r="X50" i="1" l="1"/>
  <c r="V53" i="1"/>
  <c r="V54" i="1" s="1"/>
  <c r="V79" i="1"/>
  <c r="V80" i="1" s="1"/>
  <c r="X76" i="1"/>
  <c r="C24" i="3"/>
  <c r="B24" i="4"/>
  <c r="C24" i="4"/>
  <c r="H13" i="2"/>
  <c r="F16" i="2"/>
  <c r="F17" i="2" s="1"/>
  <c r="X24" i="1"/>
  <c r="V27" i="1"/>
  <c r="V28" i="1" s="1"/>
  <c r="X102" i="1"/>
  <c r="V105" i="1"/>
  <c r="V106" i="1" s="1"/>
  <c r="D24" i="4"/>
  <c r="F17" i="4"/>
  <c r="F24" i="4" s="1"/>
  <c r="H13" i="3"/>
  <c r="B24" i="3"/>
  <c r="D24" i="3"/>
  <c r="F17" i="3"/>
  <c r="F24" i="3" s="1"/>
  <c r="C24" i="2"/>
  <c r="B24" i="2" l="1"/>
  <c r="D24" i="2" l="1"/>
  <c r="F24" i="2"/>
</calcChain>
</file>

<file path=xl/sharedStrings.xml><?xml version="1.0" encoding="utf-8"?>
<sst xmlns="http://schemas.openxmlformats.org/spreadsheetml/2006/main" count="182" uniqueCount="37">
  <si>
    <t>% Supervivencia</t>
  </si>
  <si>
    <t>Meses</t>
  </si>
  <si>
    <t>meses</t>
  </si>
  <si>
    <t>Calculadora del "Tiempo de Supervivencia Libre de Evento" (tSLEv) y de la "Prolongación del Tiempo de Supervivencia Libre de Evento (PtSLEv)"</t>
  </si>
  <si>
    <t>Supervivencia</t>
  </si>
  <si>
    <t>El área de referencia representa</t>
  </si>
  <si>
    <t>Área de referencia</t>
  </si>
  <si>
    <t>Diferencia</t>
  </si>
  <si>
    <t xml:space="preserve">en </t>
  </si>
  <si>
    <t>días</t>
  </si>
  <si>
    <t>en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</si>
  <si>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</si>
  <si>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En un área de:</t>
  </si>
  <si>
    <t>Media tSLEv,</t>
  </si>
  <si>
    <t>Dif Medias = PtSLEv,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</si>
  <si>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</si>
  <si>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Medianas de supervivencia y PtSLEv</t>
  </si>
  <si>
    <t>Ejemplo 1</t>
  </si>
  <si>
    <t>Ejemplo 2</t>
  </si>
  <si>
    <t xml:space="preserve">Intervención </t>
  </si>
  <si>
    <t>Control</t>
  </si>
  <si>
    <t>Evento</t>
  </si>
  <si>
    <t>Diferencia = PtSLEv</t>
  </si>
  <si>
    <t>Ejemplo 3</t>
  </si>
  <si>
    <t>triángulo</t>
  </si>
  <si>
    <t>cuadrado</t>
  </si>
  <si>
    <t>Ejemplo 4</t>
  </si>
  <si>
    <t>% Superv</t>
  </si>
  <si>
    <t>PtS</t>
  </si>
  <si>
    <t>Área Bajo la Curva (ABC) por polígonos</t>
  </si>
  <si>
    <t>Áreas Bajo la Curva (ABC)s por polígonos</t>
  </si>
  <si>
    <t>Tiempo medio de Supervivencia (tS)</t>
  </si>
  <si>
    <t>Tiempo medio que permenecen con evento</t>
  </si>
  <si>
    <t>Área Bajo la Curva (ABC) por píxeles</t>
  </si>
  <si>
    <t>Tiempo medio de Supervivencia Libre de Evento (tSLEv)</t>
  </si>
  <si>
    <t>Prolongación de la Mediana de Supervivencia y Prolongación del Tiempo Medio de Supervivencia</t>
  </si>
  <si>
    <t>Prolongación Mediana Supervivencia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</si>
</sst>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sz val="11"/>
      <color rgb="FF008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0" xfId="0" applyFon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right"/>
    </xf>
    <xf numFmtId="1" fontId="3" fillId="3" borderId="14" xfId="1" applyNumberFormat="1" applyFont="1" applyFill="1" applyBorder="1" applyAlignment="1">
      <alignment horizontal="center"/>
    </xf>
    <xf numFmtId="0" fontId="3" fillId="0" borderId="15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right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/>
    <xf numFmtId="165" fontId="3" fillId="3" borderId="3" xfId="0" applyNumberFormat="1" applyFont="1" applyFill="1" applyBorder="1"/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/>
    <xf numFmtId="165" fontId="3" fillId="3" borderId="8" xfId="0" applyNumberFormat="1" applyFont="1" applyFill="1" applyBorder="1"/>
    <xf numFmtId="0" fontId="3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4" borderId="16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6" borderId="19" xfId="0" applyFont="1" applyFill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13" xfId="0" applyFont="1" applyBorder="1"/>
    <xf numFmtId="0" fontId="14" fillId="0" borderId="14" xfId="0" applyFont="1" applyBorder="1" applyAlignment="1">
      <alignment horizontal="right"/>
    </xf>
    <xf numFmtId="1" fontId="14" fillId="3" borderId="14" xfId="1" applyNumberFormat="1" applyFont="1" applyFill="1" applyBorder="1" applyAlignment="1">
      <alignment horizontal="center"/>
    </xf>
    <xf numFmtId="0" fontId="14" fillId="0" borderId="15" xfId="0" applyFont="1" applyBorder="1"/>
    <xf numFmtId="0" fontId="1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right"/>
    </xf>
    <xf numFmtId="164" fontId="14" fillId="3" borderId="0" xfId="1" applyNumberFormat="1" applyFont="1" applyFill="1" applyBorder="1" applyAlignment="1">
      <alignment horizontal="center"/>
    </xf>
    <xf numFmtId="2" fontId="14" fillId="0" borderId="0" xfId="0" applyNumberFormat="1" applyFont="1"/>
    <xf numFmtId="0" fontId="14" fillId="0" borderId="2" xfId="0" applyFont="1" applyBorder="1"/>
    <xf numFmtId="165" fontId="14" fillId="3" borderId="3" xfId="0" applyNumberFormat="1" applyFont="1" applyFill="1" applyBorder="1"/>
    <xf numFmtId="0" fontId="14" fillId="0" borderId="3" xfId="0" applyFont="1" applyBorder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/>
    <xf numFmtId="165" fontId="14" fillId="3" borderId="8" xfId="0" applyNumberFormat="1" applyFont="1" applyFill="1" applyBorder="1"/>
    <xf numFmtId="0" fontId="14" fillId="2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166" fontId="14" fillId="0" borderId="8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0" xfId="0" applyFont="1" applyBorder="1"/>
    <xf numFmtId="0" fontId="0" fillId="5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14" fillId="3" borderId="8" xfId="0" applyNumberFormat="1" applyFont="1" applyFill="1" applyBorder="1"/>
    <xf numFmtId="43" fontId="14" fillId="3" borderId="3" xfId="0" applyNumberFormat="1" applyFont="1" applyFill="1" applyBorder="1"/>
    <xf numFmtId="9" fontId="14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CCFFFF"/>
      <color rgb="FF99FF33"/>
      <color rgb="FFFFCC99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9525</xdr:rowOff>
    </xdr:from>
    <xdr:to>
      <xdr:col>13</xdr:col>
      <xdr:colOff>180975</xdr:colOff>
      <xdr:row>14</xdr:row>
      <xdr:rowOff>161925</xdr:rowOff>
    </xdr:to>
    <xdr:cxnSp macro="">
      <xdr:nvCxnSpPr>
        <xdr:cNvPr id="3" name="Conector recto 2"/>
        <xdr:cNvCxnSpPr/>
      </xdr:nvCxnSpPr>
      <xdr:spPr>
        <a:xfrm>
          <a:off x="3981450" y="771525"/>
          <a:ext cx="2362200" cy="1866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10</xdr:row>
      <xdr:rowOff>9525</xdr:rowOff>
    </xdr:from>
    <xdr:to>
      <xdr:col>2</xdr:col>
      <xdr:colOff>0</xdr:colOff>
      <xdr:row>10</xdr:row>
      <xdr:rowOff>76200</xdr:rowOff>
    </xdr:to>
    <xdr:cxnSp macro="">
      <xdr:nvCxnSpPr>
        <xdr:cNvPr id="6" name="Conector recto de flecha 5"/>
        <xdr:cNvCxnSpPr/>
      </xdr:nvCxnSpPr>
      <xdr:spPr>
        <a:xfrm flipV="1">
          <a:off x="3667125" y="1724025"/>
          <a:ext cx="295275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14</xdr:row>
      <xdr:rowOff>171450</xdr:rowOff>
    </xdr:from>
    <xdr:to>
      <xdr:col>8</xdr:col>
      <xdr:colOff>0</xdr:colOff>
      <xdr:row>16</xdr:row>
      <xdr:rowOff>28575</xdr:rowOff>
    </xdr:to>
    <xdr:cxnSp macro="">
      <xdr:nvCxnSpPr>
        <xdr:cNvPr id="8" name="Conector recto de flecha 7"/>
        <xdr:cNvCxnSpPr/>
      </xdr:nvCxnSpPr>
      <xdr:spPr>
        <a:xfrm flipV="1">
          <a:off x="5105400" y="264795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</xdr:row>
      <xdr:rowOff>38100</xdr:rowOff>
    </xdr:from>
    <xdr:to>
      <xdr:col>8</xdr:col>
      <xdr:colOff>9525</xdr:colOff>
      <xdr:row>15</xdr:row>
      <xdr:rowOff>9525</xdr:rowOff>
    </xdr:to>
    <xdr:cxnSp macro="">
      <xdr:nvCxnSpPr>
        <xdr:cNvPr id="10" name="Conector recto 9"/>
        <xdr:cNvCxnSpPr/>
      </xdr:nvCxnSpPr>
      <xdr:spPr>
        <a:xfrm>
          <a:off x="3971925" y="800100"/>
          <a:ext cx="1200150" cy="1876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31</xdr:row>
      <xdr:rowOff>38100</xdr:rowOff>
    </xdr:from>
    <xdr:to>
      <xdr:col>12</xdr:col>
      <xdr:colOff>38100</xdr:colOff>
      <xdr:row>41</xdr:row>
      <xdr:rowOff>28575</xdr:rowOff>
    </xdr:to>
    <xdr:cxnSp macro="">
      <xdr:nvCxnSpPr>
        <xdr:cNvPr id="7" name="Conector recto 6"/>
        <xdr:cNvCxnSpPr/>
      </xdr:nvCxnSpPr>
      <xdr:spPr>
        <a:xfrm>
          <a:off x="4000500" y="4038600"/>
          <a:ext cx="2000250" cy="1895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36</xdr:row>
      <xdr:rowOff>9525</xdr:rowOff>
    </xdr:from>
    <xdr:to>
      <xdr:col>2</xdr:col>
      <xdr:colOff>0</xdr:colOff>
      <xdr:row>36</xdr:row>
      <xdr:rowOff>76200</xdr:rowOff>
    </xdr:to>
    <xdr:cxnSp macro="">
      <xdr:nvCxnSpPr>
        <xdr:cNvPr id="9" name="Conector recto de flecha 8"/>
        <xdr:cNvCxnSpPr/>
      </xdr:nvCxnSpPr>
      <xdr:spPr>
        <a:xfrm flipV="1">
          <a:off x="3667125" y="1914525"/>
          <a:ext cx="295275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40</xdr:row>
      <xdr:rowOff>171450</xdr:rowOff>
    </xdr:from>
    <xdr:to>
      <xdr:col>8</xdr:col>
      <xdr:colOff>0</xdr:colOff>
      <xdr:row>42</xdr:row>
      <xdr:rowOff>28575</xdr:rowOff>
    </xdr:to>
    <xdr:cxnSp macro="">
      <xdr:nvCxnSpPr>
        <xdr:cNvPr id="11" name="Conector recto de flecha 10"/>
        <xdr:cNvCxnSpPr/>
      </xdr:nvCxnSpPr>
      <xdr:spPr>
        <a:xfrm flipV="1">
          <a:off x="5105400" y="283845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</xdr:row>
      <xdr:rowOff>38100</xdr:rowOff>
    </xdr:from>
    <xdr:to>
      <xdr:col>4</xdr:col>
      <xdr:colOff>9525</xdr:colOff>
      <xdr:row>41</xdr:row>
      <xdr:rowOff>38100</xdr:rowOff>
    </xdr:to>
    <xdr:cxnSp macro="">
      <xdr:nvCxnSpPr>
        <xdr:cNvPr id="12" name="Conector recto 11"/>
        <xdr:cNvCxnSpPr/>
      </xdr:nvCxnSpPr>
      <xdr:spPr>
        <a:xfrm>
          <a:off x="3971925" y="4038600"/>
          <a:ext cx="400050" cy="1905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935183</xdr:colOff>
      <xdr:row>45</xdr:row>
      <xdr:rowOff>129886</xdr:rowOff>
    </xdr:from>
    <xdr:to>
      <xdr:col>23</xdr:col>
      <xdr:colOff>389659</xdr:colOff>
      <xdr:row>48</xdr:row>
      <xdr:rowOff>69273</xdr:rowOff>
    </xdr:to>
    <xdr:cxnSp macro="">
      <xdr:nvCxnSpPr>
        <xdr:cNvPr id="18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776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935183</xdr:colOff>
      <xdr:row>19</xdr:row>
      <xdr:rowOff>129886</xdr:rowOff>
    </xdr:from>
    <xdr:to>
      <xdr:col>23</xdr:col>
      <xdr:colOff>389659</xdr:colOff>
      <xdr:row>22</xdr:row>
      <xdr:rowOff>69273</xdr:rowOff>
    </xdr:to>
    <xdr:cxnSp macro="">
      <xdr:nvCxnSpPr>
        <xdr:cNvPr id="19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10822133" y="9083386"/>
          <a:ext cx="2254826" cy="81568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38100</xdr:colOff>
      <xdr:row>57</xdr:row>
      <xdr:rowOff>38100</xdr:rowOff>
    </xdr:from>
    <xdr:to>
      <xdr:col>7</xdr:col>
      <xdr:colOff>190500</xdr:colOff>
      <xdr:row>62</xdr:row>
      <xdr:rowOff>0</xdr:rowOff>
    </xdr:to>
    <xdr:cxnSp macro="">
      <xdr:nvCxnSpPr>
        <xdr:cNvPr id="20" name="Conector recto 19"/>
        <xdr:cNvCxnSpPr/>
      </xdr:nvCxnSpPr>
      <xdr:spPr>
        <a:xfrm>
          <a:off x="4000500" y="12268200"/>
          <a:ext cx="1152525" cy="914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62</xdr:row>
      <xdr:rowOff>9525</xdr:rowOff>
    </xdr:from>
    <xdr:to>
      <xdr:col>2</xdr:col>
      <xdr:colOff>0</xdr:colOff>
      <xdr:row>62</xdr:row>
      <xdr:rowOff>76200</xdr:rowOff>
    </xdr:to>
    <xdr:cxnSp macro="">
      <xdr:nvCxnSpPr>
        <xdr:cNvPr id="21" name="Conector recto de flecha 20"/>
        <xdr:cNvCxnSpPr/>
      </xdr:nvCxnSpPr>
      <xdr:spPr>
        <a:xfrm flipV="1">
          <a:off x="3667125" y="7743825"/>
          <a:ext cx="295275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66</xdr:row>
      <xdr:rowOff>171450</xdr:rowOff>
    </xdr:from>
    <xdr:to>
      <xdr:col>8</xdr:col>
      <xdr:colOff>0</xdr:colOff>
      <xdr:row>68</xdr:row>
      <xdr:rowOff>28575</xdr:rowOff>
    </xdr:to>
    <xdr:cxnSp macro="">
      <xdr:nvCxnSpPr>
        <xdr:cNvPr id="22" name="Conector recto de flecha 21"/>
        <xdr:cNvCxnSpPr/>
      </xdr:nvCxnSpPr>
      <xdr:spPr>
        <a:xfrm flipV="1">
          <a:off x="5105400" y="866775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57</xdr:row>
      <xdr:rowOff>38100</xdr:rowOff>
    </xdr:from>
    <xdr:to>
      <xdr:col>4</xdr:col>
      <xdr:colOff>9525</xdr:colOff>
      <xdr:row>67</xdr:row>
      <xdr:rowOff>38100</xdr:rowOff>
    </xdr:to>
    <xdr:cxnSp macro="">
      <xdr:nvCxnSpPr>
        <xdr:cNvPr id="23" name="Conector recto 22"/>
        <xdr:cNvCxnSpPr/>
      </xdr:nvCxnSpPr>
      <xdr:spPr>
        <a:xfrm>
          <a:off x="3971925" y="6819900"/>
          <a:ext cx="400050" cy="1905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935183</xdr:colOff>
      <xdr:row>71</xdr:row>
      <xdr:rowOff>129886</xdr:rowOff>
    </xdr:from>
    <xdr:to>
      <xdr:col>23</xdr:col>
      <xdr:colOff>389659</xdr:colOff>
      <xdr:row>74</xdr:row>
      <xdr:rowOff>69273</xdr:rowOff>
    </xdr:to>
    <xdr:cxnSp macro="">
      <xdr:nvCxnSpPr>
        <xdr:cNvPr id="2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10822133" y="9578686"/>
          <a:ext cx="2254826" cy="81568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9525</xdr:colOff>
      <xdr:row>62</xdr:row>
      <xdr:rowOff>9525</xdr:rowOff>
    </xdr:from>
    <xdr:to>
      <xdr:col>9</xdr:col>
      <xdr:colOff>190500</xdr:colOff>
      <xdr:row>67</xdr:row>
      <xdr:rowOff>9525</xdr:rowOff>
    </xdr:to>
    <xdr:cxnSp macro="">
      <xdr:nvCxnSpPr>
        <xdr:cNvPr id="27" name="Conector recto 26"/>
        <xdr:cNvCxnSpPr/>
      </xdr:nvCxnSpPr>
      <xdr:spPr>
        <a:xfrm>
          <a:off x="5172075" y="13192125"/>
          <a:ext cx="3810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83</xdr:row>
      <xdr:rowOff>38100</xdr:rowOff>
    </xdr:from>
    <xdr:to>
      <xdr:col>7</xdr:col>
      <xdr:colOff>190500</xdr:colOff>
      <xdr:row>88</xdr:row>
      <xdr:rowOff>0</xdr:rowOff>
    </xdr:to>
    <xdr:cxnSp macro="">
      <xdr:nvCxnSpPr>
        <xdr:cNvPr id="28" name="Conector recto 27"/>
        <xdr:cNvCxnSpPr/>
      </xdr:nvCxnSpPr>
      <xdr:spPr>
        <a:xfrm>
          <a:off x="4000500" y="12315825"/>
          <a:ext cx="1152525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88</xdr:row>
      <xdr:rowOff>9525</xdr:rowOff>
    </xdr:from>
    <xdr:to>
      <xdr:col>2</xdr:col>
      <xdr:colOff>0</xdr:colOff>
      <xdr:row>88</xdr:row>
      <xdr:rowOff>76200</xdr:rowOff>
    </xdr:to>
    <xdr:cxnSp macro="">
      <xdr:nvCxnSpPr>
        <xdr:cNvPr id="29" name="Conector recto de flecha 28"/>
        <xdr:cNvCxnSpPr/>
      </xdr:nvCxnSpPr>
      <xdr:spPr>
        <a:xfrm flipV="1">
          <a:off x="3667125" y="13249275"/>
          <a:ext cx="295275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92</xdr:row>
      <xdr:rowOff>171450</xdr:rowOff>
    </xdr:from>
    <xdr:to>
      <xdr:col>8</xdr:col>
      <xdr:colOff>0</xdr:colOff>
      <xdr:row>94</xdr:row>
      <xdr:rowOff>28575</xdr:rowOff>
    </xdr:to>
    <xdr:cxnSp macro="">
      <xdr:nvCxnSpPr>
        <xdr:cNvPr id="30" name="Conector recto de flecha 29"/>
        <xdr:cNvCxnSpPr/>
      </xdr:nvCxnSpPr>
      <xdr:spPr>
        <a:xfrm flipV="1">
          <a:off x="5105400" y="14173200"/>
          <a:ext cx="5715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83</xdr:row>
      <xdr:rowOff>38100</xdr:rowOff>
    </xdr:from>
    <xdr:to>
      <xdr:col>4</xdr:col>
      <xdr:colOff>190500</xdr:colOff>
      <xdr:row>88</xdr:row>
      <xdr:rowOff>19050</xdr:rowOff>
    </xdr:to>
    <xdr:cxnSp macro="">
      <xdr:nvCxnSpPr>
        <xdr:cNvPr id="31" name="Conector recto 30"/>
        <xdr:cNvCxnSpPr/>
      </xdr:nvCxnSpPr>
      <xdr:spPr>
        <a:xfrm>
          <a:off x="3971925" y="17783175"/>
          <a:ext cx="581025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935183</xdr:colOff>
      <xdr:row>97</xdr:row>
      <xdr:rowOff>129886</xdr:rowOff>
    </xdr:from>
    <xdr:to>
      <xdr:col>23</xdr:col>
      <xdr:colOff>389659</xdr:colOff>
      <xdr:row>100</xdr:row>
      <xdr:rowOff>69273</xdr:rowOff>
    </xdr:to>
    <xdr:cxnSp macro="">
      <xdr:nvCxnSpPr>
        <xdr:cNvPr id="3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10822133" y="15084136"/>
          <a:ext cx="2254826" cy="81568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9525</xdr:colOff>
      <xdr:row>88</xdr:row>
      <xdr:rowOff>9525</xdr:rowOff>
    </xdr:from>
    <xdr:to>
      <xdr:col>14</xdr:col>
      <xdr:colOff>0</xdr:colOff>
      <xdr:row>89</xdr:row>
      <xdr:rowOff>19050</xdr:rowOff>
    </xdr:to>
    <xdr:cxnSp macro="">
      <xdr:nvCxnSpPr>
        <xdr:cNvPr id="33" name="Conector recto 32"/>
        <xdr:cNvCxnSpPr/>
      </xdr:nvCxnSpPr>
      <xdr:spPr>
        <a:xfrm>
          <a:off x="3648075" y="17764125"/>
          <a:ext cx="1190625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88</xdr:row>
      <xdr:rowOff>9525</xdr:rowOff>
    </xdr:from>
    <xdr:to>
      <xdr:col>13</xdr:col>
      <xdr:colOff>190500</xdr:colOff>
      <xdr:row>91</xdr:row>
      <xdr:rowOff>9525</xdr:rowOff>
    </xdr:to>
    <xdr:cxnSp macro="">
      <xdr:nvCxnSpPr>
        <xdr:cNvPr id="35" name="Conector recto 34"/>
        <xdr:cNvCxnSpPr/>
      </xdr:nvCxnSpPr>
      <xdr:spPr>
        <a:xfrm>
          <a:off x="3048000" y="17764125"/>
          <a:ext cx="178117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935183</xdr:colOff>
      <xdr:row>45</xdr:row>
      <xdr:rowOff>129886</xdr:rowOff>
    </xdr:from>
    <xdr:to>
      <xdr:col>23</xdr:col>
      <xdr:colOff>389659</xdr:colOff>
      <xdr:row>48</xdr:row>
      <xdr:rowOff>69273</xdr:rowOff>
    </xdr:to>
    <xdr:cxnSp macro="">
      <xdr:nvCxnSpPr>
        <xdr:cNvPr id="2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8698058" y="9045286"/>
          <a:ext cx="2254826" cy="80616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935183</xdr:colOff>
      <xdr:row>19</xdr:row>
      <xdr:rowOff>129886</xdr:rowOff>
    </xdr:from>
    <xdr:to>
      <xdr:col>23</xdr:col>
      <xdr:colOff>389659</xdr:colOff>
      <xdr:row>22</xdr:row>
      <xdr:rowOff>69273</xdr:rowOff>
    </xdr:to>
    <xdr:cxnSp macro="">
      <xdr:nvCxnSpPr>
        <xdr:cNvPr id="2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8698058" y="3777961"/>
          <a:ext cx="2254826" cy="80616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935183</xdr:colOff>
      <xdr:row>71</xdr:row>
      <xdr:rowOff>129886</xdr:rowOff>
    </xdr:from>
    <xdr:to>
      <xdr:col>23</xdr:col>
      <xdr:colOff>389659</xdr:colOff>
      <xdr:row>74</xdr:row>
      <xdr:rowOff>69273</xdr:rowOff>
    </xdr:to>
    <xdr:cxnSp macro="">
      <xdr:nvCxnSpPr>
        <xdr:cNvPr id="3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8698058" y="14312611"/>
          <a:ext cx="2254826" cy="80616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935183</xdr:colOff>
      <xdr:row>97</xdr:row>
      <xdr:rowOff>129886</xdr:rowOff>
    </xdr:from>
    <xdr:to>
      <xdr:col>23</xdr:col>
      <xdr:colOff>389659</xdr:colOff>
      <xdr:row>100</xdr:row>
      <xdr:rowOff>69273</xdr:rowOff>
    </xdr:to>
    <xdr:cxnSp macro="">
      <xdr:nvCxnSpPr>
        <xdr:cNvPr id="3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8698058" y="19579936"/>
          <a:ext cx="2254826" cy="80616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11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1562100</xdr:colOff>
      <xdr:row>26</xdr:row>
      <xdr:rowOff>95250</xdr:rowOff>
    </xdr:from>
    <xdr:to>
      <xdr:col>4</xdr:col>
      <xdr:colOff>1247775</xdr:colOff>
      <xdr:row>46</xdr:row>
      <xdr:rowOff>133350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4791075"/>
          <a:ext cx="4371975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11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20536"/>
          <a:ext cx="2816801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11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776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1</xdr:colOff>
      <xdr:row>27</xdr:row>
      <xdr:rowOff>1</xdr:rowOff>
    </xdr:from>
    <xdr:to>
      <xdr:col>5</xdr:col>
      <xdr:colOff>60566</xdr:colOff>
      <xdr:row>49</xdr:row>
      <xdr:rowOff>38101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6" y="4857751"/>
          <a:ext cx="4642090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11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39586"/>
          <a:ext cx="2816801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11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776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27</xdr:row>
      <xdr:rowOff>1</xdr:rowOff>
    </xdr:from>
    <xdr:to>
      <xdr:col>5</xdr:col>
      <xdr:colOff>190798</xdr:colOff>
      <xdr:row>50</xdr:row>
      <xdr:rowOff>66676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4857751"/>
          <a:ext cx="4772323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11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539586"/>
          <a:ext cx="2816801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6"/>
  <sheetViews>
    <sheetView tabSelected="1" zoomScale="85" zoomScaleNormal="85" workbookViewId="0"/>
  </sheetViews>
  <sheetFormatPr baseColWidth="10" defaultRowHeight="15" x14ac:dyDescent="0.25"/>
  <cols>
    <col min="1" max="1" width="14.85546875" style="68" customWidth="1"/>
    <col min="2" max="2" width="10.7109375" style="68" customWidth="1"/>
    <col min="3" max="14" width="3" style="68" customWidth="1"/>
    <col min="15" max="16" width="3.5703125" style="68" customWidth="1"/>
    <col min="17" max="18" width="11.42578125" style="68"/>
    <col min="19" max="19" width="13" style="68" customWidth="1"/>
    <col min="20" max="20" width="11.42578125" style="68"/>
    <col min="21" max="21" width="19.140625" style="68" customWidth="1"/>
    <col min="22" max="22" width="13.7109375" style="68" customWidth="1"/>
    <col min="23" max="23" width="11.42578125" style="68"/>
    <col min="24" max="24" width="15.7109375" style="68" customWidth="1"/>
    <col min="25" max="16384" width="11.42578125" style="68"/>
  </cols>
  <sheetData>
    <row r="2" spans="1:21" x14ac:dyDescent="0.25">
      <c r="A2" s="67" t="s">
        <v>35</v>
      </c>
    </row>
    <row r="3" spans="1:21" x14ac:dyDescent="0.25">
      <c r="A3" s="1"/>
    </row>
    <row r="4" spans="1:21" x14ac:dyDescent="0.25">
      <c r="A4" s="6" t="s">
        <v>17</v>
      </c>
      <c r="B4" s="69" t="s">
        <v>0</v>
      </c>
    </row>
    <row r="5" spans="1:21" ht="15.75" thickBot="1" x14ac:dyDescent="0.3">
      <c r="A5" s="1"/>
    </row>
    <row r="6" spans="1:21" ht="15.75" thickBot="1" x14ac:dyDescent="0.3">
      <c r="B6" s="70">
        <v>1</v>
      </c>
      <c r="C6" s="71"/>
      <c r="D6" s="72"/>
      <c r="E6" s="72"/>
      <c r="F6" s="72"/>
      <c r="G6" s="72"/>
      <c r="H6" s="72"/>
      <c r="I6" s="71"/>
      <c r="J6" s="72"/>
      <c r="K6" s="72"/>
      <c r="L6" s="72"/>
      <c r="M6" s="72"/>
      <c r="N6" s="73"/>
      <c r="Q6" s="1" t="s">
        <v>36</v>
      </c>
      <c r="T6" s="74">
        <v>3</v>
      </c>
      <c r="U6" s="68" t="s">
        <v>2</v>
      </c>
    </row>
    <row r="7" spans="1:21" x14ac:dyDescent="0.25">
      <c r="B7" s="70">
        <v>0.9</v>
      </c>
      <c r="C7" s="75"/>
      <c r="D7" s="76"/>
      <c r="E7" s="76"/>
      <c r="F7" s="76"/>
      <c r="G7" s="76"/>
      <c r="H7" s="76"/>
      <c r="I7" s="75"/>
      <c r="J7" s="76"/>
      <c r="K7" s="76"/>
      <c r="L7" s="76"/>
      <c r="M7" s="76"/>
      <c r="N7" s="77"/>
      <c r="Q7" s="78"/>
      <c r="R7" s="78"/>
    </row>
    <row r="8" spans="1:21" x14ac:dyDescent="0.25">
      <c r="B8" s="70">
        <v>0.8</v>
      </c>
      <c r="C8" s="75"/>
      <c r="D8" s="76"/>
      <c r="E8" s="76"/>
      <c r="F8" s="76"/>
      <c r="G8" s="76"/>
      <c r="H8" s="76"/>
      <c r="I8" s="75"/>
      <c r="J8" s="76"/>
      <c r="K8" s="76"/>
      <c r="L8" s="76"/>
      <c r="M8" s="76"/>
      <c r="N8" s="77"/>
      <c r="Q8" s="79" t="s">
        <v>27</v>
      </c>
      <c r="R8" s="79" t="s">
        <v>1</v>
      </c>
      <c r="S8" s="69" t="s">
        <v>29</v>
      </c>
    </row>
    <row r="9" spans="1:21" x14ac:dyDescent="0.25">
      <c r="B9" s="70">
        <v>0.7</v>
      </c>
      <c r="C9" s="75"/>
      <c r="D9" s="76"/>
      <c r="E9" s="76"/>
      <c r="F9" s="76"/>
      <c r="G9" s="76"/>
      <c r="H9" s="76"/>
      <c r="I9" s="75"/>
      <c r="J9" s="76"/>
      <c r="K9" s="76"/>
      <c r="L9" s="76"/>
      <c r="M9" s="76"/>
      <c r="N9" s="77"/>
      <c r="Q9" s="79">
        <v>10</v>
      </c>
      <c r="R9" s="79">
        <v>12</v>
      </c>
      <c r="S9" s="80">
        <f>Q9*R9/2</f>
        <v>60</v>
      </c>
      <c r="T9" s="68" t="s">
        <v>24</v>
      </c>
    </row>
    <row r="10" spans="1:21" x14ac:dyDescent="0.25">
      <c r="B10" s="70">
        <v>0.6</v>
      </c>
      <c r="C10" s="75"/>
      <c r="D10" s="76"/>
      <c r="E10" s="76"/>
      <c r="F10" s="76"/>
      <c r="G10" s="76"/>
      <c r="H10" s="76"/>
      <c r="I10" s="75"/>
      <c r="J10" s="76"/>
      <c r="K10" s="76"/>
      <c r="L10" s="76"/>
      <c r="M10" s="76"/>
      <c r="N10" s="77"/>
      <c r="Q10" s="79">
        <v>10</v>
      </c>
      <c r="R10" s="79">
        <v>6</v>
      </c>
      <c r="S10" s="80">
        <f>Q10*R10/2</f>
        <v>30</v>
      </c>
      <c r="T10" s="68" t="s">
        <v>24</v>
      </c>
    </row>
    <row r="11" spans="1:21" x14ac:dyDescent="0.25">
      <c r="B11" s="70">
        <v>0.5</v>
      </c>
      <c r="C11" s="71"/>
      <c r="D11" s="72"/>
      <c r="E11" s="72"/>
      <c r="F11" s="72"/>
      <c r="G11" s="72"/>
      <c r="H11" s="72"/>
      <c r="I11" s="71"/>
      <c r="J11" s="72"/>
      <c r="K11" s="72"/>
      <c r="L11" s="72"/>
      <c r="M11" s="72"/>
      <c r="N11" s="73"/>
    </row>
    <row r="12" spans="1:21" x14ac:dyDescent="0.25">
      <c r="B12" s="70">
        <v>0.4</v>
      </c>
      <c r="C12" s="75"/>
      <c r="D12" s="76"/>
      <c r="E12" s="76"/>
      <c r="F12" s="76"/>
      <c r="G12" s="76"/>
      <c r="H12" s="76"/>
      <c r="I12" s="75"/>
      <c r="J12" s="76"/>
      <c r="K12" s="76"/>
      <c r="L12" s="76"/>
      <c r="M12" s="76"/>
      <c r="N12" s="77"/>
    </row>
    <row r="13" spans="1:21" x14ac:dyDescent="0.25">
      <c r="B13" s="70">
        <v>0.3</v>
      </c>
      <c r="C13" s="75"/>
      <c r="D13" s="76"/>
      <c r="E13" s="76"/>
      <c r="F13" s="76"/>
      <c r="G13" s="76"/>
      <c r="H13" s="76"/>
      <c r="I13" s="75"/>
      <c r="J13" s="76"/>
      <c r="K13" s="76"/>
      <c r="L13" s="76"/>
      <c r="M13" s="76"/>
      <c r="N13" s="77"/>
    </row>
    <row r="14" spans="1:21" x14ac:dyDescent="0.25">
      <c r="B14" s="70">
        <v>0.2</v>
      </c>
      <c r="C14" s="75"/>
      <c r="D14" s="76"/>
      <c r="E14" s="76"/>
      <c r="F14" s="76"/>
      <c r="G14" s="76"/>
      <c r="H14" s="76"/>
      <c r="I14" s="75"/>
      <c r="J14" s="76"/>
      <c r="K14" s="76"/>
      <c r="L14" s="76"/>
      <c r="M14" s="76"/>
      <c r="N14" s="77"/>
    </row>
    <row r="15" spans="1:21" x14ac:dyDescent="0.25">
      <c r="B15" s="70">
        <v>0.1</v>
      </c>
      <c r="C15" s="81"/>
      <c r="D15" s="82"/>
      <c r="E15" s="82"/>
      <c r="F15" s="82"/>
      <c r="G15" s="82"/>
      <c r="H15" s="82"/>
      <c r="I15" s="81"/>
      <c r="J15" s="82"/>
      <c r="K15" s="82"/>
      <c r="L15" s="82"/>
      <c r="M15" s="82"/>
      <c r="N15" s="83"/>
    </row>
    <row r="16" spans="1:21" x14ac:dyDescent="0.25">
      <c r="B16" s="70">
        <v>0</v>
      </c>
    </row>
    <row r="17" spans="1:26" x14ac:dyDescent="0.25">
      <c r="C17" s="68">
        <v>1</v>
      </c>
      <c r="D17" s="68">
        <v>2</v>
      </c>
      <c r="E17" s="68">
        <v>3</v>
      </c>
      <c r="F17" s="68">
        <v>4</v>
      </c>
      <c r="G17" s="68">
        <v>5</v>
      </c>
      <c r="H17" s="68">
        <v>6</v>
      </c>
      <c r="I17" s="68">
        <v>7</v>
      </c>
      <c r="J17" s="68">
        <v>8</v>
      </c>
      <c r="K17" s="68">
        <v>9</v>
      </c>
      <c r="L17" s="68">
        <v>10</v>
      </c>
      <c r="M17" s="68">
        <v>11</v>
      </c>
      <c r="N17" s="68">
        <v>12</v>
      </c>
      <c r="O17" s="68" t="s">
        <v>1</v>
      </c>
    </row>
    <row r="18" spans="1:26" x14ac:dyDescent="0.25">
      <c r="Q18" s="84"/>
      <c r="R18" s="85" t="s">
        <v>30</v>
      </c>
      <c r="S18" s="84"/>
      <c r="T18" s="86"/>
      <c r="U18" s="86"/>
      <c r="V18" s="87" t="s">
        <v>4</v>
      </c>
      <c r="W18" s="88" t="s">
        <v>2</v>
      </c>
      <c r="X18" s="86"/>
      <c r="Y18" s="86"/>
      <c r="Z18" s="86"/>
    </row>
    <row r="19" spans="1:26" x14ac:dyDescent="0.25">
      <c r="Q19" s="86">
        <v>1</v>
      </c>
      <c r="R19" s="89">
        <v>120</v>
      </c>
      <c r="S19" s="86"/>
      <c r="T19" s="86"/>
      <c r="U19" s="86"/>
      <c r="V19" s="122">
        <v>1</v>
      </c>
      <c r="W19" s="89">
        <v>12</v>
      </c>
      <c r="X19" s="86"/>
      <c r="Y19" s="86"/>
      <c r="Z19" s="86"/>
    </row>
    <row r="20" spans="1:26" x14ac:dyDescent="0.25">
      <c r="Q20" s="86">
        <v>2</v>
      </c>
      <c r="R20" s="89">
        <v>60</v>
      </c>
      <c r="S20" s="86"/>
      <c r="T20" s="86"/>
      <c r="U20" s="90"/>
      <c r="V20" s="90"/>
      <c r="W20" s="91" t="s">
        <v>5</v>
      </c>
      <c r="X20" s="92">
        <f>W19*V19</f>
        <v>12</v>
      </c>
      <c r="Y20" s="93" t="str">
        <f>W18</f>
        <v>meses</v>
      </c>
      <c r="Z20" s="86"/>
    </row>
    <row r="21" spans="1:26" x14ac:dyDescent="0.25">
      <c r="Q21" s="86">
        <v>3</v>
      </c>
      <c r="R21" s="89">
        <v>30</v>
      </c>
      <c r="S21" s="86"/>
      <c r="T21" s="86"/>
      <c r="U21" s="86"/>
      <c r="V21" s="86"/>
      <c r="W21" s="86"/>
      <c r="X21" s="86"/>
      <c r="Y21" s="86"/>
      <c r="Z21" s="86"/>
    </row>
    <row r="22" spans="1:26" ht="60" x14ac:dyDescent="0.25">
      <c r="Q22" s="86"/>
      <c r="R22" s="86"/>
      <c r="S22" s="86"/>
      <c r="T22" s="94" t="s">
        <v>29</v>
      </c>
      <c r="U22" s="95" t="s">
        <v>31</v>
      </c>
      <c r="V22" s="96"/>
      <c r="W22" s="97"/>
      <c r="X22" s="95" t="s">
        <v>32</v>
      </c>
      <c r="Y22" s="98"/>
      <c r="Z22" s="86"/>
    </row>
    <row r="23" spans="1:26" x14ac:dyDescent="0.25">
      <c r="Q23" s="86"/>
      <c r="R23" s="86"/>
      <c r="S23" s="99" t="s">
        <v>6</v>
      </c>
      <c r="T23" s="100">
        <f>R19</f>
        <v>120</v>
      </c>
      <c r="U23" s="101">
        <f>X20</f>
        <v>12</v>
      </c>
      <c r="V23" s="98" t="str">
        <f>W18</f>
        <v>meses</v>
      </c>
      <c r="W23" s="86"/>
      <c r="X23" s="102">
        <f>W19-U23</f>
        <v>0</v>
      </c>
      <c r="Y23" s="100" t="str">
        <f>W18</f>
        <v>meses</v>
      </c>
      <c r="Z23" s="86"/>
    </row>
    <row r="24" spans="1:26" x14ac:dyDescent="0.25">
      <c r="Q24" s="86"/>
      <c r="R24" s="86"/>
      <c r="S24" s="103" t="s">
        <v>19</v>
      </c>
      <c r="T24" s="100">
        <f>R20</f>
        <v>60</v>
      </c>
      <c r="U24" s="104">
        <f>T24*U23/T23</f>
        <v>6</v>
      </c>
      <c r="V24" s="98" t="str">
        <f>W18</f>
        <v>meses</v>
      </c>
      <c r="W24" s="86"/>
      <c r="X24" s="102">
        <f>W19-U24</f>
        <v>6</v>
      </c>
      <c r="Y24" s="100" t="str">
        <f>W18</f>
        <v>meses</v>
      </c>
      <c r="Z24" s="86"/>
    </row>
    <row r="25" spans="1:26" x14ac:dyDescent="0.25">
      <c r="Q25" s="86"/>
      <c r="R25" s="86"/>
      <c r="S25" s="103" t="s">
        <v>20</v>
      </c>
      <c r="T25" s="100">
        <f>R21</f>
        <v>30</v>
      </c>
      <c r="U25" s="104">
        <f>T25*U23/T23</f>
        <v>3</v>
      </c>
      <c r="V25" s="98" t="str">
        <f>W18</f>
        <v>meses</v>
      </c>
      <c r="W25" s="86"/>
      <c r="X25" s="102">
        <f>W19-U25</f>
        <v>9</v>
      </c>
      <c r="Y25" s="102" t="str">
        <f>W18</f>
        <v>meses</v>
      </c>
      <c r="Z25" s="86"/>
    </row>
    <row r="26" spans="1:26" x14ac:dyDescent="0.25">
      <c r="Q26" s="86"/>
      <c r="R26" s="86"/>
      <c r="S26" s="86"/>
      <c r="T26" s="86"/>
      <c r="U26" s="86"/>
      <c r="V26" s="86"/>
      <c r="W26" s="86"/>
      <c r="X26" s="86"/>
      <c r="Y26" s="105"/>
      <c r="Z26" s="86"/>
    </row>
    <row r="27" spans="1:26" x14ac:dyDescent="0.25">
      <c r="Q27" s="86"/>
      <c r="R27" s="86"/>
      <c r="S27" s="86"/>
      <c r="T27" s="86"/>
      <c r="U27" s="106" t="s">
        <v>22</v>
      </c>
      <c r="V27" s="107">
        <f>U24-U25</f>
        <v>3</v>
      </c>
      <c r="W27" s="108" t="str">
        <f>V24</f>
        <v>meses</v>
      </c>
      <c r="X27" s="108" t="s">
        <v>8</v>
      </c>
      <c r="Y27" s="109">
        <f>X20</f>
        <v>12</v>
      </c>
      <c r="Z27" s="110" t="str">
        <f>W18</f>
        <v>meses</v>
      </c>
    </row>
    <row r="28" spans="1:26" x14ac:dyDescent="0.25">
      <c r="Q28" s="86"/>
      <c r="R28" s="86"/>
      <c r="S28" s="86"/>
      <c r="T28" s="86"/>
      <c r="U28" s="111"/>
      <c r="V28" s="112">
        <f>V27*(365.25/12)</f>
        <v>91.3125</v>
      </c>
      <c r="W28" s="113" t="s">
        <v>9</v>
      </c>
      <c r="X28" s="114" t="s">
        <v>10</v>
      </c>
      <c r="Y28" s="115">
        <f>X20</f>
        <v>12</v>
      </c>
      <c r="Z28" s="116" t="str">
        <f>W18</f>
        <v>meses</v>
      </c>
    </row>
    <row r="30" spans="1:26" x14ac:dyDescent="0.25">
      <c r="A30" s="6" t="s">
        <v>18</v>
      </c>
      <c r="B30" s="69" t="s">
        <v>0</v>
      </c>
    </row>
    <row r="31" spans="1:26" ht="15.75" thickBot="1" x14ac:dyDescent="0.3">
      <c r="A31" s="1"/>
    </row>
    <row r="32" spans="1:26" ht="15.75" thickBot="1" x14ac:dyDescent="0.3">
      <c r="B32" s="70">
        <v>1</v>
      </c>
      <c r="C32" s="71"/>
      <c r="D32" s="72"/>
      <c r="E32" s="72"/>
      <c r="F32" s="72"/>
      <c r="G32" s="72"/>
      <c r="H32" s="72"/>
      <c r="I32" s="71"/>
      <c r="J32" s="72"/>
      <c r="K32" s="72"/>
      <c r="L32" s="72"/>
      <c r="M32" s="72"/>
      <c r="N32" s="73"/>
      <c r="Q32" s="1" t="s">
        <v>36</v>
      </c>
      <c r="T32" s="74">
        <v>4</v>
      </c>
      <c r="U32" s="68" t="s">
        <v>2</v>
      </c>
    </row>
    <row r="33" spans="2:26" x14ac:dyDescent="0.25">
      <c r="B33" s="70">
        <v>0.9</v>
      </c>
      <c r="C33" s="75"/>
      <c r="D33" s="76"/>
      <c r="E33" s="76"/>
      <c r="F33" s="76"/>
      <c r="G33" s="76"/>
      <c r="H33" s="76"/>
      <c r="I33" s="75"/>
      <c r="J33" s="76"/>
      <c r="K33" s="76"/>
      <c r="L33" s="76"/>
      <c r="M33" s="76"/>
      <c r="N33" s="77"/>
    </row>
    <row r="34" spans="2:26" x14ac:dyDescent="0.25">
      <c r="B34" s="70">
        <v>0.8</v>
      </c>
      <c r="C34" s="75"/>
      <c r="D34" s="76"/>
      <c r="E34" s="76"/>
      <c r="F34" s="76"/>
      <c r="G34" s="76"/>
      <c r="H34" s="76"/>
      <c r="I34" s="75"/>
      <c r="J34" s="76"/>
      <c r="K34" s="76"/>
      <c r="L34" s="76"/>
      <c r="M34" s="76"/>
      <c r="N34" s="77"/>
      <c r="Q34" s="79" t="s">
        <v>27</v>
      </c>
      <c r="R34" s="79" t="s">
        <v>1</v>
      </c>
      <c r="S34" s="69" t="s">
        <v>30</v>
      </c>
    </row>
    <row r="35" spans="2:26" x14ac:dyDescent="0.25">
      <c r="B35" s="70">
        <v>0.7</v>
      </c>
      <c r="C35" s="75"/>
      <c r="D35" s="76"/>
      <c r="E35" s="76"/>
      <c r="F35" s="76"/>
      <c r="G35" s="76"/>
      <c r="H35" s="76"/>
      <c r="I35" s="75"/>
      <c r="J35" s="76"/>
      <c r="K35" s="76"/>
      <c r="L35" s="76"/>
      <c r="M35" s="76"/>
      <c r="N35" s="77"/>
      <c r="Q35" s="79">
        <v>10</v>
      </c>
      <c r="R35" s="79">
        <v>10</v>
      </c>
      <c r="S35" s="80">
        <f>Q35*R35/2</f>
        <v>50</v>
      </c>
      <c r="T35" s="68" t="s">
        <v>24</v>
      </c>
    </row>
    <row r="36" spans="2:26" x14ac:dyDescent="0.25">
      <c r="B36" s="70">
        <v>0.6</v>
      </c>
      <c r="C36" s="75"/>
      <c r="D36" s="76"/>
      <c r="E36" s="76"/>
      <c r="F36" s="76"/>
      <c r="G36" s="76"/>
      <c r="H36" s="76"/>
      <c r="I36" s="75"/>
      <c r="J36" s="76"/>
      <c r="K36" s="76"/>
      <c r="L36" s="76"/>
      <c r="M36" s="76"/>
      <c r="N36" s="77"/>
      <c r="Q36" s="79">
        <v>10</v>
      </c>
      <c r="R36" s="79">
        <v>2</v>
      </c>
      <c r="S36" s="80">
        <f>Q36*R36/2</f>
        <v>10</v>
      </c>
      <c r="T36" s="68" t="s">
        <v>24</v>
      </c>
    </row>
    <row r="37" spans="2:26" x14ac:dyDescent="0.25">
      <c r="B37" s="70">
        <v>0.5</v>
      </c>
      <c r="C37" s="71"/>
      <c r="D37" s="72"/>
      <c r="E37" s="72"/>
      <c r="F37" s="72"/>
      <c r="G37" s="72"/>
      <c r="H37" s="72"/>
      <c r="I37" s="71"/>
      <c r="J37" s="72"/>
      <c r="K37" s="72"/>
      <c r="L37" s="72"/>
      <c r="M37" s="72"/>
      <c r="N37" s="73"/>
    </row>
    <row r="38" spans="2:26" x14ac:dyDescent="0.25">
      <c r="B38" s="70">
        <v>0.4</v>
      </c>
      <c r="C38" s="75"/>
      <c r="D38" s="76"/>
      <c r="E38" s="76"/>
      <c r="F38" s="76"/>
      <c r="G38" s="76"/>
      <c r="H38" s="76"/>
      <c r="I38" s="75"/>
      <c r="J38" s="76"/>
      <c r="K38" s="76"/>
      <c r="L38" s="76"/>
      <c r="M38" s="76"/>
      <c r="N38" s="77"/>
    </row>
    <row r="39" spans="2:26" x14ac:dyDescent="0.25">
      <c r="B39" s="70">
        <v>0.3</v>
      </c>
      <c r="C39" s="75"/>
      <c r="D39" s="76"/>
      <c r="E39" s="76"/>
      <c r="F39" s="76"/>
      <c r="G39" s="76"/>
      <c r="H39" s="76"/>
      <c r="I39" s="75"/>
      <c r="J39" s="76"/>
      <c r="K39" s="76"/>
      <c r="L39" s="76"/>
      <c r="M39" s="76"/>
      <c r="N39" s="77"/>
    </row>
    <row r="40" spans="2:26" x14ac:dyDescent="0.25">
      <c r="B40" s="70">
        <v>0.2</v>
      </c>
      <c r="C40" s="75"/>
      <c r="D40" s="76"/>
      <c r="E40" s="76"/>
      <c r="F40" s="76"/>
      <c r="G40" s="76"/>
      <c r="H40" s="76"/>
      <c r="I40" s="75"/>
      <c r="J40" s="76"/>
      <c r="K40" s="76"/>
      <c r="L40" s="76"/>
      <c r="M40" s="76"/>
      <c r="N40" s="77"/>
    </row>
    <row r="41" spans="2:26" x14ac:dyDescent="0.25">
      <c r="B41" s="70">
        <v>0.1</v>
      </c>
      <c r="C41" s="81"/>
      <c r="D41" s="82"/>
      <c r="E41" s="82"/>
      <c r="F41" s="82"/>
      <c r="G41" s="82"/>
      <c r="H41" s="82"/>
      <c r="I41" s="81"/>
      <c r="J41" s="82"/>
      <c r="K41" s="82"/>
      <c r="L41" s="82"/>
      <c r="M41" s="82"/>
      <c r="N41" s="83"/>
    </row>
    <row r="42" spans="2:26" x14ac:dyDescent="0.25">
      <c r="B42" s="70">
        <v>0</v>
      </c>
    </row>
    <row r="43" spans="2:26" x14ac:dyDescent="0.25">
      <c r="C43" s="68">
        <v>1</v>
      </c>
      <c r="D43" s="68">
        <v>2</v>
      </c>
      <c r="E43" s="68">
        <v>3</v>
      </c>
      <c r="F43" s="68">
        <v>4</v>
      </c>
      <c r="G43" s="68">
        <v>5</v>
      </c>
      <c r="H43" s="68">
        <v>6</v>
      </c>
      <c r="I43" s="68">
        <v>7</v>
      </c>
      <c r="J43" s="68">
        <v>8</v>
      </c>
      <c r="K43" s="68">
        <v>9</v>
      </c>
      <c r="L43" s="68">
        <v>10</v>
      </c>
      <c r="M43" s="68">
        <v>11</v>
      </c>
      <c r="N43" s="68">
        <v>12</v>
      </c>
      <c r="O43" s="68" t="s">
        <v>1</v>
      </c>
    </row>
    <row r="44" spans="2:26" x14ac:dyDescent="0.25">
      <c r="Q44" s="117"/>
      <c r="R44" s="85" t="s">
        <v>30</v>
      </c>
      <c r="S44" s="117"/>
      <c r="T44" s="86"/>
      <c r="U44" s="86"/>
      <c r="V44" s="87" t="s">
        <v>4</v>
      </c>
      <c r="W44" s="89" t="s">
        <v>2</v>
      </c>
      <c r="X44" s="86"/>
      <c r="Y44" s="86"/>
      <c r="Z44" s="86"/>
    </row>
    <row r="45" spans="2:26" x14ac:dyDescent="0.25">
      <c r="Q45" s="86">
        <v>1</v>
      </c>
      <c r="R45" s="89">
        <v>120</v>
      </c>
      <c r="S45" s="86"/>
      <c r="T45" s="86"/>
      <c r="U45" s="86"/>
      <c r="V45" s="122">
        <v>1</v>
      </c>
      <c r="W45" s="89">
        <v>12</v>
      </c>
      <c r="X45" s="86"/>
      <c r="Y45" s="86"/>
      <c r="Z45" s="86"/>
    </row>
    <row r="46" spans="2:26" x14ac:dyDescent="0.25">
      <c r="Q46" s="86">
        <v>2</v>
      </c>
      <c r="R46" s="89">
        <v>50</v>
      </c>
      <c r="S46" s="86"/>
      <c r="T46" s="86"/>
      <c r="U46" s="86"/>
      <c r="V46" s="90"/>
      <c r="W46" s="91" t="s">
        <v>5</v>
      </c>
      <c r="X46" s="92">
        <f>W45*V45</f>
        <v>12</v>
      </c>
      <c r="Y46" s="93" t="str">
        <f>W44</f>
        <v>meses</v>
      </c>
      <c r="Z46" s="86"/>
    </row>
    <row r="47" spans="2:26" x14ac:dyDescent="0.25">
      <c r="Q47" s="86">
        <v>3</v>
      </c>
      <c r="R47" s="89">
        <v>10</v>
      </c>
      <c r="S47" s="86"/>
      <c r="T47" s="86"/>
      <c r="U47" s="86"/>
      <c r="V47" s="86"/>
      <c r="W47" s="86"/>
      <c r="X47" s="86"/>
      <c r="Y47" s="86"/>
      <c r="Z47" s="86"/>
    </row>
    <row r="48" spans="2:26" ht="60" x14ac:dyDescent="0.25">
      <c r="Q48" s="86"/>
      <c r="R48" s="86"/>
      <c r="S48" s="86"/>
      <c r="T48" s="94" t="s">
        <v>29</v>
      </c>
      <c r="U48" s="95" t="s">
        <v>31</v>
      </c>
      <c r="V48" s="96"/>
      <c r="W48" s="97"/>
      <c r="X48" s="95" t="s">
        <v>32</v>
      </c>
      <c r="Y48" s="98"/>
      <c r="Z48" s="86"/>
    </row>
    <row r="49" spans="1:26" x14ac:dyDescent="0.25">
      <c r="Q49" s="86"/>
      <c r="R49" s="86"/>
      <c r="S49" s="99" t="s">
        <v>6</v>
      </c>
      <c r="T49" s="100">
        <f>R45</f>
        <v>120</v>
      </c>
      <c r="U49" s="101">
        <f>X46</f>
        <v>12</v>
      </c>
      <c r="V49" s="98" t="str">
        <f>W44</f>
        <v>meses</v>
      </c>
      <c r="W49" s="86"/>
      <c r="X49" s="102">
        <f>W45-U49</f>
        <v>0</v>
      </c>
      <c r="Y49" s="100" t="str">
        <f>W44</f>
        <v>meses</v>
      </c>
      <c r="Z49" s="86"/>
    </row>
    <row r="50" spans="1:26" x14ac:dyDescent="0.25">
      <c r="Q50" s="86"/>
      <c r="R50" s="86"/>
      <c r="S50" s="103" t="s">
        <v>19</v>
      </c>
      <c r="T50" s="100">
        <f>R46</f>
        <v>50</v>
      </c>
      <c r="U50" s="104">
        <f>T50*U49/T49</f>
        <v>5</v>
      </c>
      <c r="V50" s="98" t="str">
        <f>W44</f>
        <v>meses</v>
      </c>
      <c r="W50" s="86"/>
      <c r="X50" s="102">
        <f>W45-U50</f>
        <v>7</v>
      </c>
      <c r="Y50" s="100" t="str">
        <f>W44</f>
        <v>meses</v>
      </c>
      <c r="Z50" s="86"/>
    </row>
    <row r="51" spans="1:26" x14ac:dyDescent="0.25">
      <c r="Q51" s="86"/>
      <c r="R51" s="86"/>
      <c r="S51" s="103" t="s">
        <v>20</v>
      </c>
      <c r="T51" s="100">
        <f>R47</f>
        <v>10</v>
      </c>
      <c r="U51" s="104">
        <f>T51*U49/T49</f>
        <v>1</v>
      </c>
      <c r="V51" s="98" t="str">
        <f>W44</f>
        <v>meses</v>
      </c>
      <c r="W51" s="86"/>
      <c r="X51" s="102">
        <f>W45-U51</f>
        <v>11</v>
      </c>
      <c r="Y51" s="102" t="str">
        <f>W44</f>
        <v>meses</v>
      </c>
      <c r="Z51" s="86"/>
    </row>
    <row r="52" spans="1:26" x14ac:dyDescent="0.25">
      <c r="Q52" s="86"/>
      <c r="R52" s="86"/>
      <c r="S52" s="86"/>
      <c r="T52" s="86"/>
      <c r="U52" s="86"/>
      <c r="V52" s="86"/>
      <c r="W52" s="86"/>
      <c r="X52" s="86"/>
      <c r="Y52" s="105"/>
      <c r="Z52" s="86"/>
    </row>
    <row r="53" spans="1:26" x14ac:dyDescent="0.25">
      <c r="Q53" s="86"/>
      <c r="R53" s="86"/>
      <c r="S53" s="86"/>
      <c r="T53" s="86"/>
      <c r="U53" s="106" t="s">
        <v>22</v>
      </c>
      <c r="V53" s="107">
        <f>U50-U51</f>
        <v>4</v>
      </c>
      <c r="W53" s="108" t="str">
        <f>V50</f>
        <v>meses</v>
      </c>
      <c r="X53" s="108" t="s">
        <v>8</v>
      </c>
      <c r="Y53" s="109">
        <f>X46</f>
        <v>12</v>
      </c>
      <c r="Z53" s="110" t="str">
        <f>W44</f>
        <v>meses</v>
      </c>
    </row>
    <row r="54" spans="1:26" x14ac:dyDescent="0.25">
      <c r="Q54" s="86"/>
      <c r="R54" s="86"/>
      <c r="S54" s="86"/>
      <c r="T54" s="86"/>
      <c r="U54" s="111"/>
      <c r="V54" s="112">
        <f>V53*(365.25/12)</f>
        <v>121.75</v>
      </c>
      <c r="W54" s="113" t="s">
        <v>9</v>
      </c>
      <c r="X54" s="114" t="s">
        <v>10</v>
      </c>
      <c r="Y54" s="115">
        <f>X46</f>
        <v>12</v>
      </c>
      <c r="Z54" s="116" t="str">
        <f>W44</f>
        <v>meses</v>
      </c>
    </row>
    <row r="56" spans="1:26" x14ac:dyDescent="0.25">
      <c r="A56" s="6" t="s">
        <v>23</v>
      </c>
      <c r="B56" s="69" t="s">
        <v>0</v>
      </c>
    </row>
    <row r="57" spans="1:26" ht="15.75" thickBot="1" x14ac:dyDescent="0.3">
      <c r="A57" s="1"/>
    </row>
    <row r="58" spans="1:26" ht="15.75" thickBot="1" x14ac:dyDescent="0.3">
      <c r="B58" s="70">
        <v>1</v>
      </c>
      <c r="C58" s="71"/>
      <c r="D58" s="72"/>
      <c r="E58" s="72"/>
      <c r="F58" s="72"/>
      <c r="G58" s="72"/>
      <c r="H58" s="72"/>
      <c r="I58" s="71"/>
      <c r="J58" s="72"/>
      <c r="K58" s="72"/>
      <c r="L58" s="72"/>
      <c r="M58" s="72"/>
      <c r="N58" s="73"/>
      <c r="Q58" s="1" t="s">
        <v>36</v>
      </c>
      <c r="T58" s="118">
        <v>5</v>
      </c>
      <c r="U58" s="68" t="s">
        <v>2</v>
      </c>
    </row>
    <row r="59" spans="1:26" x14ac:dyDescent="0.25">
      <c r="B59" s="70">
        <v>0.9</v>
      </c>
      <c r="C59" s="75"/>
      <c r="D59" s="76"/>
      <c r="E59" s="76"/>
      <c r="F59" s="76"/>
      <c r="G59" s="76"/>
      <c r="H59" s="76"/>
      <c r="I59" s="75"/>
      <c r="J59" s="76"/>
      <c r="K59" s="76"/>
      <c r="L59" s="76"/>
      <c r="M59" s="76"/>
      <c r="N59" s="77"/>
      <c r="Q59" s="79" t="s">
        <v>27</v>
      </c>
      <c r="R59" s="79" t="s">
        <v>1</v>
      </c>
      <c r="S59" s="69" t="s">
        <v>30</v>
      </c>
    </row>
    <row r="60" spans="1:26" x14ac:dyDescent="0.25">
      <c r="B60" s="70">
        <v>0.8</v>
      </c>
      <c r="C60" s="75"/>
      <c r="D60" s="76"/>
      <c r="E60" s="76"/>
      <c r="F60" s="76"/>
      <c r="G60" s="76"/>
      <c r="H60" s="76"/>
      <c r="I60" s="75"/>
      <c r="J60" s="76"/>
      <c r="K60" s="76"/>
      <c r="L60" s="76"/>
      <c r="M60" s="76"/>
      <c r="N60" s="77"/>
      <c r="Q60" s="79">
        <v>5</v>
      </c>
      <c r="R60" s="79">
        <v>6</v>
      </c>
      <c r="S60" s="119">
        <f>Q60*R60/2</f>
        <v>15</v>
      </c>
      <c r="T60" s="68" t="s">
        <v>24</v>
      </c>
    </row>
    <row r="61" spans="1:26" x14ac:dyDescent="0.25">
      <c r="B61" s="70">
        <v>0.7</v>
      </c>
      <c r="C61" s="75"/>
      <c r="D61" s="76"/>
      <c r="E61" s="76"/>
      <c r="F61" s="76"/>
      <c r="G61" s="76"/>
      <c r="H61" s="76"/>
      <c r="I61" s="75"/>
      <c r="J61" s="76"/>
      <c r="K61" s="76"/>
      <c r="L61" s="76"/>
      <c r="M61" s="76"/>
      <c r="N61" s="77"/>
      <c r="Q61" s="79">
        <v>5</v>
      </c>
      <c r="R61" s="79">
        <v>2</v>
      </c>
      <c r="S61" s="119">
        <f>Q61*R61/2</f>
        <v>5</v>
      </c>
      <c r="T61" s="68" t="s">
        <v>24</v>
      </c>
    </row>
    <row r="62" spans="1:26" x14ac:dyDescent="0.25">
      <c r="B62" s="70">
        <v>0.6</v>
      </c>
      <c r="C62" s="75"/>
      <c r="D62" s="76"/>
      <c r="E62" s="76"/>
      <c r="F62" s="76"/>
      <c r="G62" s="76"/>
      <c r="H62" s="76"/>
      <c r="I62" s="75"/>
      <c r="J62" s="76"/>
      <c r="K62" s="76"/>
      <c r="L62" s="76"/>
      <c r="M62" s="76"/>
      <c r="N62" s="77"/>
      <c r="Q62" s="79">
        <v>5</v>
      </c>
      <c r="R62" s="79">
        <v>6</v>
      </c>
      <c r="S62" s="79">
        <f>Q62*R62</f>
        <v>30</v>
      </c>
      <c r="T62" s="68" t="s">
        <v>25</v>
      </c>
    </row>
    <row r="63" spans="1:26" x14ac:dyDescent="0.25">
      <c r="B63" s="70">
        <v>0.5</v>
      </c>
      <c r="C63" s="71"/>
      <c r="D63" s="72"/>
      <c r="E63" s="72"/>
      <c r="F63" s="72"/>
      <c r="G63" s="72"/>
      <c r="H63" s="72"/>
      <c r="I63" s="71"/>
      <c r="J63" s="72"/>
      <c r="K63" s="72"/>
      <c r="L63" s="72"/>
      <c r="M63" s="72"/>
      <c r="N63" s="73"/>
      <c r="Q63" s="79"/>
      <c r="R63" s="79"/>
      <c r="S63" s="80">
        <f>SUM(S60:S62)</f>
        <v>50</v>
      </c>
    </row>
    <row r="64" spans="1:26" x14ac:dyDescent="0.25">
      <c r="B64" s="70">
        <v>0.4</v>
      </c>
      <c r="C64" s="75"/>
      <c r="D64" s="76"/>
      <c r="E64" s="76"/>
      <c r="F64" s="76"/>
      <c r="G64" s="76"/>
      <c r="H64" s="76"/>
      <c r="I64" s="75"/>
      <c r="J64" s="76"/>
      <c r="K64" s="76"/>
      <c r="L64" s="76"/>
      <c r="M64" s="76"/>
      <c r="N64" s="77"/>
      <c r="Q64" s="79"/>
      <c r="R64" s="79"/>
      <c r="S64" s="79"/>
    </row>
    <row r="65" spans="2:26" x14ac:dyDescent="0.25">
      <c r="B65" s="70">
        <v>0.3</v>
      </c>
      <c r="C65" s="75"/>
      <c r="D65" s="76"/>
      <c r="E65" s="76"/>
      <c r="F65" s="76"/>
      <c r="G65" s="76"/>
      <c r="H65" s="76"/>
      <c r="I65" s="75"/>
      <c r="J65" s="76"/>
      <c r="K65" s="76"/>
      <c r="L65" s="76"/>
      <c r="M65" s="76"/>
      <c r="N65" s="77"/>
      <c r="Q65" s="79">
        <v>10</v>
      </c>
      <c r="R65" s="79">
        <v>2</v>
      </c>
      <c r="S65" s="80">
        <f>Q65*R65/2</f>
        <v>10</v>
      </c>
      <c r="T65" s="68" t="s">
        <v>24</v>
      </c>
    </row>
    <row r="66" spans="2:26" x14ac:dyDescent="0.25">
      <c r="B66" s="70">
        <v>0.2</v>
      </c>
      <c r="C66" s="75"/>
      <c r="D66" s="76"/>
      <c r="E66" s="76"/>
      <c r="F66" s="76"/>
      <c r="G66" s="76"/>
      <c r="H66" s="76"/>
      <c r="I66" s="75"/>
      <c r="J66" s="76"/>
      <c r="K66" s="76"/>
      <c r="L66" s="76"/>
      <c r="M66" s="76"/>
      <c r="N66" s="77"/>
    </row>
    <row r="67" spans="2:26" x14ac:dyDescent="0.25">
      <c r="B67" s="70">
        <v>0.1</v>
      </c>
      <c r="C67" s="81"/>
      <c r="D67" s="82"/>
      <c r="E67" s="82"/>
      <c r="F67" s="82"/>
      <c r="G67" s="82"/>
      <c r="H67" s="82"/>
      <c r="I67" s="81"/>
      <c r="J67" s="82"/>
      <c r="K67" s="82"/>
      <c r="L67" s="82"/>
      <c r="M67" s="82"/>
      <c r="N67" s="83"/>
    </row>
    <row r="68" spans="2:26" x14ac:dyDescent="0.25">
      <c r="B68" s="70">
        <v>0</v>
      </c>
    </row>
    <row r="69" spans="2:26" x14ac:dyDescent="0.25">
      <c r="C69" s="68">
        <v>1</v>
      </c>
      <c r="D69" s="68">
        <v>2</v>
      </c>
      <c r="E69" s="68">
        <v>3</v>
      </c>
      <c r="F69" s="68">
        <v>4</v>
      </c>
      <c r="G69" s="68">
        <v>5</v>
      </c>
      <c r="H69" s="68">
        <v>6</v>
      </c>
      <c r="I69" s="68">
        <v>7</v>
      </c>
      <c r="J69" s="68">
        <v>8</v>
      </c>
      <c r="K69" s="68">
        <v>9</v>
      </c>
      <c r="L69" s="68">
        <v>10</v>
      </c>
      <c r="M69" s="68">
        <v>11</v>
      </c>
      <c r="N69" s="68">
        <v>12</v>
      </c>
      <c r="O69" s="68" t="s">
        <v>1</v>
      </c>
    </row>
    <row r="70" spans="2:26" x14ac:dyDescent="0.25">
      <c r="Q70" s="117"/>
      <c r="R70" s="85" t="s">
        <v>30</v>
      </c>
      <c r="S70" s="117"/>
      <c r="T70" s="86"/>
      <c r="U70" s="86"/>
      <c r="V70" s="87" t="s">
        <v>4</v>
      </c>
      <c r="W70" s="89" t="s">
        <v>2</v>
      </c>
      <c r="X70" s="86"/>
      <c r="Y70" s="86"/>
      <c r="Z70" s="86"/>
    </row>
    <row r="71" spans="2:26" x14ac:dyDescent="0.25">
      <c r="Q71" s="86">
        <v>1</v>
      </c>
      <c r="R71" s="89">
        <v>120</v>
      </c>
      <c r="S71" s="86"/>
      <c r="T71" s="86"/>
      <c r="U71" s="86"/>
      <c r="V71" s="122">
        <v>1</v>
      </c>
      <c r="W71" s="89">
        <v>12</v>
      </c>
      <c r="X71" s="86"/>
      <c r="Y71" s="86"/>
      <c r="Z71" s="86"/>
    </row>
    <row r="72" spans="2:26" x14ac:dyDescent="0.25">
      <c r="Q72" s="86">
        <v>2</v>
      </c>
      <c r="R72" s="89">
        <v>50</v>
      </c>
      <c r="S72" s="86"/>
      <c r="T72" s="86"/>
      <c r="U72" s="86"/>
      <c r="V72" s="90"/>
      <c r="W72" s="91" t="s">
        <v>5</v>
      </c>
      <c r="X72" s="92">
        <f>W71*V71</f>
        <v>12</v>
      </c>
      <c r="Y72" s="93" t="str">
        <f>W70</f>
        <v>meses</v>
      </c>
      <c r="Z72" s="86"/>
    </row>
    <row r="73" spans="2:26" x14ac:dyDescent="0.25">
      <c r="Q73" s="86">
        <v>3</v>
      </c>
      <c r="R73" s="89">
        <v>10</v>
      </c>
      <c r="S73" s="86"/>
      <c r="T73" s="86"/>
      <c r="U73" s="86"/>
      <c r="V73" s="86"/>
      <c r="W73" s="86"/>
      <c r="X73" s="86"/>
      <c r="Y73" s="86"/>
      <c r="Z73" s="86"/>
    </row>
    <row r="74" spans="2:26" ht="60" x14ac:dyDescent="0.25">
      <c r="Q74" s="86"/>
      <c r="R74" s="86"/>
      <c r="S74" s="86"/>
      <c r="T74" s="94" t="s">
        <v>29</v>
      </c>
      <c r="U74" s="95" t="s">
        <v>31</v>
      </c>
      <c r="V74" s="96"/>
      <c r="W74" s="97"/>
      <c r="X74" s="95" t="s">
        <v>32</v>
      </c>
      <c r="Y74" s="98"/>
      <c r="Z74" s="86"/>
    </row>
    <row r="75" spans="2:26" x14ac:dyDescent="0.25">
      <c r="Q75" s="86"/>
      <c r="R75" s="86"/>
      <c r="S75" s="99" t="s">
        <v>6</v>
      </c>
      <c r="T75" s="100">
        <f>R71</f>
        <v>120</v>
      </c>
      <c r="U75" s="101">
        <f>X72</f>
        <v>12</v>
      </c>
      <c r="V75" s="98" t="str">
        <f>W70</f>
        <v>meses</v>
      </c>
      <c r="W75" s="86"/>
      <c r="X75" s="102">
        <f>W71-U75</f>
        <v>0</v>
      </c>
      <c r="Y75" s="100" t="str">
        <f>W70</f>
        <v>meses</v>
      </c>
      <c r="Z75" s="86"/>
    </row>
    <row r="76" spans="2:26" x14ac:dyDescent="0.25">
      <c r="Q76" s="86"/>
      <c r="R76" s="86"/>
      <c r="S76" s="103" t="s">
        <v>19</v>
      </c>
      <c r="T76" s="100">
        <f>R72</f>
        <v>50</v>
      </c>
      <c r="U76" s="104">
        <f>T76*U75/T75</f>
        <v>5</v>
      </c>
      <c r="V76" s="98" t="str">
        <f>W70</f>
        <v>meses</v>
      </c>
      <c r="W76" s="86"/>
      <c r="X76" s="102">
        <f>W71-U76</f>
        <v>7</v>
      </c>
      <c r="Y76" s="100" t="str">
        <f>W70</f>
        <v>meses</v>
      </c>
      <c r="Z76" s="86"/>
    </row>
    <row r="77" spans="2:26" x14ac:dyDescent="0.25">
      <c r="Q77" s="86"/>
      <c r="R77" s="86"/>
      <c r="S77" s="103" t="s">
        <v>20</v>
      </c>
      <c r="T77" s="100">
        <f>R73</f>
        <v>10</v>
      </c>
      <c r="U77" s="104">
        <f>T77*U75/T75</f>
        <v>1</v>
      </c>
      <c r="V77" s="98" t="str">
        <f>W70</f>
        <v>meses</v>
      </c>
      <c r="W77" s="86"/>
      <c r="X77" s="102">
        <f>W71-U77</f>
        <v>11</v>
      </c>
      <c r="Y77" s="102" t="str">
        <f>W70</f>
        <v>meses</v>
      </c>
      <c r="Z77" s="86"/>
    </row>
    <row r="78" spans="2:26" x14ac:dyDescent="0.25">
      <c r="Q78" s="86"/>
      <c r="R78" s="86"/>
      <c r="S78" s="86"/>
      <c r="T78" s="86"/>
      <c r="U78" s="86"/>
      <c r="V78" s="86"/>
      <c r="W78" s="86"/>
      <c r="X78" s="86"/>
      <c r="Y78" s="105"/>
      <c r="Z78" s="86"/>
    </row>
    <row r="79" spans="2:26" x14ac:dyDescent="0.25">
      <c r="Q79" s="86"/>
      <c r="R79" s="86"/>
      <c r="S79" s="86"/>
      <c r="T79" s="86"/>
      <c r="U79" s="106" t="s">
        <v>22</v>
      </c>
      <c r="V79" s="107">
        <f>U76-U77</f>
        <v>4</v>
      </c>
      <c r="W79" s="108" t="str">
        <f>V76</f>
        <v>meses</v>
      </c>
      <c r="X79" s="108" t="s">
        <v>8</v>
      </c>
      <c r="Y79" s="109">
        <f>X72</f>
        <v>12</v>
      </c>
      <c r="Z79" s="110" t="str">
        <f>W70</f>
        <v>meses</v>
      </c>
    </row>
    <row r="80" spans="2:26" x14ac:dyDescent="0.25">
      <c r="Q80" s="86"/>
      <c r="R80" s="86"/>
      <c r="S80" s="86"/>
      <c r="T80" s="86"/>
      <c r="U80" s="111"/>
      <c r="V80" s="120">
        <f>V79*(365.25/12)</f>
        <v>121.75</v>
      </c>
      <c r="W80" s="113" t="s">
        <v>9</v>
      </c>
      <c r="X80" s="114" t="s">
        <v>10</v>
      </c>
      <c r="Y80" s="115">
        <f>X72</f>
        <v>12</v>
      </c>
      <c r="Z80" s="116" t="str">
        <f>W70</f>
        <v>meses</v>
      </c>
    </row>
    <row r="82" spans="1:26" x14ac:dyDescent="0.25">
      <c r="A82" s="6" t="s">
        <v>26</v>
      </c>
      <c r="B82" s="69" t="s">
        <v>0</v>
      </c>
    </row>
    <row r="83" spans="1:26" ht="15.75" thickBot="1" x14ac:dyDescent="0.3">
      <c r="A83" s="1"/>
    </row>
    <row r="84" spans="1:26" ht="15.75" thickBot="1" x14ac:dyDescent="0.3">
      <c r="B84" s="70">
        <v>1</v>
      </c>
      <c r="C84" s="71"/>
      <c r="D84" s="72"/>
      <c r="E84" s="72"/>
      <c r="F84" s="72"/>
      <c r="G84" s="72"/>
      <c r="H84" s="72"/>
      <c r="I84" s="71"/>
      <c r="J84" s="72"/>
      <c r="K84" s="72"/>
      <c r="L84" s="72"/>
      <c r="M84" s="72"/>
      <c r="N84" s="73"/>
      <c r="Q84" s="1" t="s">
        <v>36</v>
      </c>
      <c r="T84" s="118">
        <v>3</v>
      </c>
      <c r="U84" s="68" t="s">
        <v>2</v>
      </c>
    </row>
    <row r="85" spans="1:26" x14ac:dyDescent="0.25">
      <c r="B85" s="70">
        <v>0.9</v>
      </c>
      <c r="C85" s="75"/>
      <c r="D85" s="76"/>
      <c r="E85" s="76"/>
      <c r="F85" s="76"/>
      <c r="G85" s="76"/>
      <c r="H85" s="76"/>
      <c r="I85" s="75"/>
      <c r="J85" s="76"/>
      <c r="K85" s="76"/>
      <c r="L85" s="76"/>
      <c r="M85" s="76"/>
      <c r="N85" s="77"/>
      <c r="Q85" s="79" t="s">
        <v>27</v>
      </c>
      <c r="R85" s="79" t="s">
        <v>1</v>
      </c>
      <c r="S85" s="69" t="s">
        <v>30</v>
      </c>
    </row>
    <row r="86" spans="1:26" x14ac:dyDescent="0.25">
      <c r="B86" s="70">
        <v>0.8</v>
      </c>
      <c r="C86" s="75"/>
      <c r="D86" s="76"/>
      <c r="E86" s="76"/>
      <c r="F86" s="76"/>
      <c r="G86" s="76"/>
      <c r="H86" s="76"/>
      <c r="I86" s="75"/>
      <c r="J86" s="76"/>
      <c r="K86" s="76"/>
      <c r="L86" s="76"/>
      <c r="M86" s="76"/>
      <c r="N86" s="77"/>
      <c r="Q86" s="79">
        <v>5</v>
      </c>
      <c r="R86" s="79">
        <v>6</v>
      </c>
      <c r="S86" s="119">
        <f>Q86*R86/2</f>
        <v>15</v>
      </c>
      <c r="T86" s="68" t="s">
        <v>24</v>
      </c>
    </row>
    <row r="87" spans="1:26" x14ac:dyDescent="0.25">
      <c r="B87" s="70">
        <v>0.7</v>
      </c>
      <c r="C87" s="75"/>
      <c r="D87" s="76"/>
      <c r="E87" s="76"/>
      <c r="F87" s="76"/>
      <c r="G87" s="76"/>
      <c r="H87" s="76"/>
      <c r="I87" s="75"/>
      <c r="J87" s="76"/>
      <c r="K87" s="76"/>
      <c r="L87" s="76"/>
      <c r="M87" s="76"/>
      <c r="N87" s="77"/>
      <c r="Q87" s="79">
        <v>1</v>
      </c>
      <c r="R87" s="79">
        <v>6</v>
      </c>
      <c r="S87" s="119">
        <f>Q87*R87/2</f>
        <v>3</v>
      </c>
      <c r="T87" s="68" t="s">
        <v>24</v>
      </c>
    </row>
    <row r="88" spans="1:26" x14ac:dyDescent="0.25">
      <c r="B88" s="70">
        <v>0.6</v>
      </c>
      <c r="C88" s="75"/>
      <c r="D88" s="76"/>
      <c r="E88" s="76"/>
      <c r="F88" s="76"/>
      <c r="G88" s="76"/>
      <c r="H88" s="76"/>
      <c r="I88" s="75"/>
      <c r="J88" s="76"/>
      <c r="K88" s="76"/>
      <c r="L88" s="76"/>
      <c r="M88" s="76"/>
      <c r="N88" s="77"/>
      <c r="Q88" s="79">
        <v>5</v>
      </c>
      <c r="R88" s="79">
        <v>6</v>
      </c>
      <c r="S88" s="79">
        <f>Q88*R88</f>
        <v>30</v>
      </c>
      <c r="T88" s="68" t="s">
        <v>25</v>
      </c>
    </row>
    <row r="89" spans="1:26" x14ac:dyDescent="0.25">
      <c r="B89" s="70">
        <v>0.5</v>
      </c>
      <c r="C89" s="71"/>
      <c r="D89" s="72"/>
      <c r="E89" s="72"/>
      <c r="F89" s="72"/>
      <c r="G89" s="72"/>
      <c r="H89" s="72"/>
      <c r="I89" s="71"/>
      <c r="J89" s="72"/>
      <c r="K89" s="72"/>
      <c r="L89" s="72"/>
      <c r="M89" s="72"/>
      <c r="N89" s="73"/>
      <c r="Q89" s="79">
        <v>4</v>
      </c>
      <c r="R89" s="79">
        <v>6</v>
      </c>
      <c r="S89" s="79">
        <f>Q89*R89</f>
        <v>24</v>
      </c>
      <c r="T89" s="68" t="s">
        <v>25</v>
      </c>
      <c r="U89" s="80">
        <f>SUM(S86:S89)</f>
        <v>72</v>
      </c>
    </row>
    <row r="90" spans="1:26" x14ac:dyDescent="0.25">
      <c r="B90" s="70">
        <v>0.4</v>
      </c>
      <c r="C90" s="75"/>
      <c r="D90" s="76"/>
      <c r="E90" s="76"/>
      <c r="F90" s="76"/>
      <c r="G90" s="76"/>
      <c r="H90" s="76"/>
      <c r="I90" s="75"/>
      <c r="J90" s="76"/>
      <c r="K90" s="76"/>
      <c r="L90" s="76"/>
      <c r="M90" s="76"/>
      <c r="N90" s="77"/>
      <c r="Q90" s="79"/>
      <c r="R90" s="79"/>
    </row>
    <row r="91" spans="1:26" x14ac:dyDescent="0.25">
      <c r="B91" s="70">
        <v>0.3</v>
      </c>
      <c r="C91" s="75"/>
      <c r="D91" s="76"/>
      <c r="E91" s="76"/>
      <c r="F91" s="76"/>
      <c r="G91" s="76"/>
      <c r="H91" s="76"/>
      <c r="I91" s="75"/>
      <c r="J91" s="76"/>
      <c r="K91" s="76"/>
      <c r="L91" s="76"/>
      <c r="M91" s="76"/>
      <c r="N91" s="77"/>
      <c r="Q91" s="79">
        <v>5</v>
      </c>
      <c r="R91" s="79">
        <v>3</v>
      </c>
      <c r="S91" s="119">
        <f>Q91*R91/2</f>
        <v>7.5</v>
      </c>
      <c r="T91" s="68" t="s">
        <v>24</v>
      </c>
    </row>
    <row r="92" spans="1:26" x14ac:dyDescent="0.25">
      <c r="B92" s="70">
        <v>0.2</v>
      </c>
      <c r="C92" s="75"/>
      <c r="D92" s="76"/>
      <c r="E92" s="76"/>
      <c r="F92" s="76"/>
      <c r="G92" s="76"/>
      <c r="H92" s="76"/>
      <c r="I92" s="75"/>
      <c r="J92" s="76"/>
      <c r="K92" s="76"/>
      <c r="L92" s="76"/>
      <c r="M92" s="76"/>
      <c r="N92" s="77"/>
      <c r="Q92" s="79">
        <v>3</v>
      </c>
      <c r="R92" s="79">
        <v>9</v>
      </c>
      <c r="S92" s="119">
        <f>Q92*R92/2</f>
        <v>13.5</v>
      </c>
      <c r="T92" s="68" t="s">
        <v>24</v>
      </c>
    </row>
    <row r="93" spans="1:26" x14ac:dyDescent="0.25">
      <c r="B93" s="70">
        <v>0.1</v>
      </c>
      <c r="C93" s="81"/>
      <c r="D93" s="82"/>
      <c r="E93" s="82"/>
      <c r="F93" s="82"/>
      <c r="G93" s="82"/>
      <c r="H93" s="82"/>
      <c r="I93" s="81"/>
      <c r="J93" s="82"/>
      <c r="K93" s="82"/>
      <c r="L93" s="82"/>
      <c r="M93" s="82"/>
      <c r="N93" s="83"/>
      <c r="Q93" s="79">
        <v>5</v>
      </c>
      <c r="R93" s="79">
        <v>3</v>
      </c>
      <c r="S93" s="79">
        <f>Q93*R93</f>
        <v>15</v>
      </c>
      <c r="T93" s="68" t="s">
        <v>25</v>
      </c>
    </row>
    <row r="94" spans="1:26" x14ac:dyDescent="0.25">
      <c r="B94" s="70">
        <v>0</v>
      </c>
      <c r="Q94" s="79">
        <v>2</v>
      </c>
      <c r="R94" s="79">
        <v>9</v>
      </c>
      <c r="S94" s="79">
        <f>Q94*R94</f>
        <v>18</v>
      </c>
      <c r="T94" s="68" t="s">
        <v>25</v>
      </c>
      <c r="U94" s="80">
        <f>SUM(S91:S94)</f>
        <v>54</v>
      </c>
    </row>
    <row r="95" spans="1:26" x14ac:dyDescent="0.25">
      <c r="C95" s="68">
        <v>1</v>
      </c>
      <c r="D95" s="68">
        <v>2</v>
      </c>
      <c r="E95" s="68">
        <v>3</v>
      </c>
      <c r="F95" s="68">
        <v>4</v>
      </c>
      <c r="G95" s="68">
        <v>5</v>
      </c>
      <c r="H95" s="68">
        <v>6</v>
      </c>
      <c r="I95" s="68">
        <v>7</v>
      </c>
      <c r="J95" s="68">
        <v>8</v>
      </c>
      <c r="K95" s="68">
        <v>9</v>
      </c>
      <c r="L95" s="68">
        <v>10</v>
      </c>
      <c r="M95" s="68">
        <v>11</v>
      </c>
      <c r="N95" s="68">
        <v>12</v>
      </c>
      <c r="O95" s="68" t="s">
        <v>1</v>
      </c>
    </row>
    <row r="96" spans="1:26" x14ac:dyDescent="0.25">
      <c r="Q96" s="117"/>
      <c r="R96" s="85" t="s">
        <v>30</v>
      </c>
      <c r="S96" s="117"/>
      <c r="T96" s="86"/>
      <c r="U96" s="86"/>
      <c r="V96" s="87" t="s">
        <v>4</v>
      </c>
      <c r="W96" s="89" t="s">
        <v>2</v>
      </c>
      <c r="X96" s="86"/>
      <c r="Y96" s="86"/>
      <c r="Z96" s="86"/>
    </row>
    <row r="97" spans="17:26" x14ac:dyDescent="0.25">
      <c r="Q97" s="86">
        <v>1</v>
      </c>
      <c r="R97" s="89">
        <v>120</v>
      </c>
      <c r="S97" s="86"/>
      <c r="T97" s="86"/>
      <c r="U97" s="86"/>
      <c r="V97" s="122">
        <v>1</v>
      </c>
      <c r="W97" s="89">
        <v>12</v>
      </c>
      <c r="X97" s="86"/>
      <c r="Y97" s="86"/>
      <c r="Z97" s="86"/>
    </row>
    <row r="98" spans="17:26" x14ac:dyDescent="0.25">
      <c r="Q98" s="86">
        <v>2</v>
      </c>
      <c r="R98" s="89">
        <v>72</v>
      </c>
      <c r="S98" s="86"/>
      <c r="T98" s="86"/>
      <c r="U98" s="86"/>
      <c r="V98" s="90"/>
      <c r="W98" s="91" t="s">
        <v>5</v>
      </c>
      <c r="X98" s="92">
        <f>W97*V97</f>
        <v>12</v>
      </c>
      <c r="Y98" s="93" t="str">
        <f>W96</f>
        <v>meses</v>
      </c>
      <c r="Z98" s="86"/>
    </row>
    <row r="99" spans="17:26" x14ac:dyDescent="0.25">
      <c r="Q99" s="86">
        <v>3</v>
      </c>
      <c r="R99" s="89">
        <v>54</v>
      </c>
      <c r="S99" s="86"/>
      <c r="T99" s="86"/>
      <c r="U99" s="86"/>
      <c r="V99" s="86"/>
      <c r="W99" s="86"/>
      <c r="X99" s="86"/>
      <c r="Y99" s="86"/>
      <c r="Z99" s="86"/>
    </row>
    <row r="100" spans="17:26" ht="60" x14ac:dyDescent="0.25">
      <c r="Q100" s="86"/>
      <c r="R100" s="86"/>
      <c r="S100" s="86"/>
      <c r="T100" s="94" t="s">
        <v>29</v>
      </c>
      <c r="U100" s="95" t="s">
        <v>31</v>
      </c>
      <c r="V100" s="96"/>
      <c r="W100" s="97"/>
      <c r="X100" s="95" t="s">
        <v>32</v>
      </c>
      <c r="Y100" s="98"/>
      <c r="Z100" s="86"/>
    </row>
    <row r="101" spans="17:26" x14ac:dyDescent="0.25">
      <c r="Q101" s="86"/>
      <c r="R101" s="86"/>
      <c r="S101" s="99" t="s">
        <v>6</v>
      </c>
      <c r="T101" s="100">
        <f>R97</f>
        <v>120</v>
      </c>
      <c r="U101" s="101">
        <f>X98</f>
        <v>12</v>
      </c>
      <c r="V101" s="98" t="str">
        <f>W96</f>
        <v>meses</v>
      </c>
      <c r="W101" s="86"/>
      <c r="X101" s="102">
        <f>W97-U101</f>
        <v>0</v>
      </c>
      <c r="Y101" s="100" t="str">
        <f>W96</f>
        <v>meses</v>
      </c>
      <c r="Z101" s="86"/>
    </row>
    <row r="102" spans="17:26" x14ac:dyDescent="0.25">
      <c r="Q102" s="86"/>
      <c r="R102" s="86"/>
      <c r="S102" s="103" t="s">
        <v>19</v>
      </c>
      <c r="T102" s="100">
        <f>R98</f>
        <v>72</v>
      </c>
      <c r="U102" s="104">
        <f>T102*U101/T101</f>
        <v>7.2</v>
      </c>
      <c r="V102" s="98" t="str">
        <f>W96</f>
        <v>meses</v>
      </c>
      <c r="W102" s="86"/>
      <c r="X102" s="102">
        <f>W97-U102</f>
        <v>4.8</v>
      </c>
      <c r="Y102" s="100" t="str">
        <f>W96</f>
        <v>meses</v>
      </c>
      <c r="Z102" s="86"/>
    </row>
    <row r="103" spans="17:26" x14ac:dyDescent="0.25">
      <c r="Q103" s="86"/>
      <c r="R103" s="86"/>
      <c r="S103" s="103" t="s">
        <v>20</v>
      </c>
      <c r="T103" s="100">
        <f>R99</f>
        <v>54</v>
      </c>
      <c r="U103" s="104">
        <f>T103*U101/T101</f>
        <v>5.4</v>
      </c>
      <c r="V103" s="98" t="str">
        <f>W96</f>
        <v>meses</v>
      </c>
      <c r="W103" s="86"/>
      <c r="X103" s="102">
        <f>W97-U103</f>
        <v>6.6</v>
      </c>
      <c r="Y103" s="102" t="str">
        <f>W96</f>
        <v>meses</v>
      </c>
      <c r="Z103" s="86"/>
    </row>
    <row r="104" spans="17:26" x14ac:dyDescent="0.25">
      <c r="Q104" s="86"/>
      <c r="R104" s="86"/>
      <c r="S104" s="86"/>
      <c r="T104" s="86"/>
      <c r="U104" s="86"/>
      <c r="V104" s="86"/>
      <c r="W104" s="86"/>
      <c r="X104" s="86"/>
      <c r="Y104" s="105"/>
      <c r="Z104" s="86"/>
    </row>
    <row r="105" spans="17:26" x14ac:dyDescent="0.25">
      <c r="Q105" s="86"/>
      <c r="R105" s="86"/>
      <c r="S105" s="86"/>
      <c r="T105" s="86"/>
      <c r="U105" s="106" t="s">
        <v>22</v>
      </c>
      <c r="V105" s="121">
        <f>U102-U103</f>
        <v>1.7999999999999998</v>
      </c>
      <c r="W105" s="108" t="str">
        <f>V102</f>
        <v>meses</v>
      </c>
      <c r="X105" s="108" t="s">
        <v>8</v>
      </c>
      <c r="Y105" s="109">
        <f>X98</f>
        <v>12</v>
      </c>
      <c r="Z105" s="110" t="str">
        <f>W96</f>
        <v>meses</v>
      </c>
    </row>
    <row r="106" spans="17:26" x14ac:dyDescent="0.25">
      <c r="Q106" s="86"/>
      <c r="R106" s="86"/>
      <c r="S106" s="86"/>
      <c r="T106" s="86"/>
      <c r="U106" s="111"/>
      <c r="V106" s="112">
        <f>V105*(365.25/12)</f>
        <v>54.787499999999994</v>
      </c>
      <c r="W106" s="113" t="s">
        <v>9</v>
      </c>
      <c r="X106" s="114" t="s">
        <v>10</v>
      </c>
      <c r="Y106" s="115">
        <f>X98</f>
        <v>12</v>
      </c>
      <c r="Z106" s="116" t="str">
        <f>W96</f>
        <v>meses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6" sqref="D6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3.42578125" style="2" customWidth="1"/>
    <col min="8" max="8" width="18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13.5" thickBot="1" x14ac:dyDescent="0.25"/>
    <row r="2" spans="1:10" ht="16.5" thickBot="1" x14ac:dyDescent="0.25">
      <c r="A2" s="3" t="s">
        <v>3</v>
      </c>
      <c r="B2" s="4"/>
      <c r="C2" s="4"/>
      <c r="D2" s="4"/>
      <c r="E2" s="4"/>
      <c r="F2" s="4"/>
      <c r="G2" s="4"/>
      <c r="H2" s="4"/>
      <c r="I2" s="5"/>
    </row>
    <row r="4" spans="1:10" ht="15" x14ac:dyDescent="0.25">
      <c r="A4" s="6" t="s">
        <v>16</v>
      </c>
    </row>
    <row r="5" spans="1:10" ht="15" x14ac:dyDescent="0.25">
      <c r="A5" s="7" t="s">
        <v>17</v>
      </c>
    </row>
    <row r="6" spans="1:10" ht="25.5" x14ac:dyDescent="0.2">
      <c r="B6" s="58" t="s">
        <v>33</v>
      </c>
      <c r="F6" s="8" t="s">
        <v>4</v>
      </c>
      <c r="G6" s="55" t="s">
        <v>2</v>
      </c>
    </row>
    <row r="7" spans="1:10" x14ac:dyDescent="0.2">
      <c r="A7" s="2">
        <v>1</v>
      </c>
      <c r="B7" s="9">
        <v>28200</v>
      </c>
      <c r="F7" s="55">
        <v>1</v>
      </c>
      <c r="G7" s="55">
        <v>12</v>
      </c>
    </row>
    <row r="8" spans="1:10" x14ac:dyDescent="0.2">
      <c r="A8" s="2">
        <v>2</v>
      </c>
      <c r="B8" s="9">
        <v>14174</v>
      </c>
      <c r="F8" s="10"/>
      <c r="G8" s="11" t="s">
        <v>5</v>
      </c>
      <c r="H8" s="12">
        <f>G7*F7</f>
        <v>12</v>
      </c>
      <c r="I8" s="13" t="str">
        <f>G6</f>
        <v>meses</v>
      </c>
    </row>
    <row r="9" spans="1:10" x14ac:dyDescent="0.2">
      <c r="A9" s="2">
        <v>3</v>
      </c>
      <c r="B9" s="9">
        <v>7125</v>
      </c>
    </row>
    <row r="11" spans="1:10" ht="38.25" x14ac:dyDescent="0.2">
      <c r="D11" s="59" t="s">
        <v>33</v>
      </c>
      <c r="E11" s="53" t="s">
        <v>34</v>
      </c>
      <c r="F11" s="56"/>
      <c r="G11" s="57"/>
      <c r="H11" s="53" t="s">
        <v>32</v>
      </c>
      <c r="I11" s="14"/>
    </row>
    <row r="12" spans="1:10" x14ac:dyDescent="0.2">
      <c r="C12" s="16" t="s">
        <v>6</v>
      </c>
      <c r="D12" s="17">
        <f>B7</f>
        <v>28200</v>
      </c>
      <c r="E12" s="18">
        <f>H8</f>
        <v>12</v>
      </c>
      <c r="F12" s="14" t="str">
        <f>G6</f>
        <v>meses</v>
      </c>
      <c r="H12" s="19">
        <f>G7-E12</f>
        <v>0</v>
      </c>
      <c r="I12" s="17" t="str">
        <f>G6</f>
        <v>meses</v>
      </c>
    </row>
    <row r="13" spans="1:10" x14ac:dyDescent="0.2">
      <c r="C13" s="20" t="s">
        <v>19</v>
      </c>
      <c r="D13" s="17">
        <f>B8</f>
        <v>14174</v>
      </c>
      <c r="E13" s="21">
        <f>D13*E12/D12</f>
        <v>6.0314893617021275</v>
      </c>
      <c r="F13" s="14" t="str">
        <f>G6</f>
        <v>meses</v>
      </c>
      <c r="H13" s="19">
        <f>G7-E13</f>
        <v>5.9685106382978725</v>
      </c>
      <c r="I13" s="17" t="str">
        <f>G6</f>
        <v>meses</v>
      </c>
    </row>
    <row r="14" spans="1:10" x14ac:dyDescent="0.2">
      <c r="C14" s="20" t="s">
        <v>20</v>
      </c>
      <c r="D14" s="17">
        <f>B9</f>
        <v>7125</v>
      </c>
      <c r="E14" s="21">
        <f>D14*E12/D12</f>
        <v>3.0319148936170213</v>
      </c>
      <c r="F14" s="14" t="str">
        <f>G6</f>
        <v>meses</v>
      </c>
      <c r="H14" s="19">
        <f>G7-E14</f>
        <v>8.9680851063829792</v>
      </c>
      <c r="I14" s="19" t="str">
        <f>G6</f>
        <v>meses</v>
      </c>
    </row>
    <row r="15" spans="1:10" x14ac:dyDescent="0.2">
      <c r="I15" s="22"/>
    </row>
    <row r="16" spans="1:10" x14ac:dyDescent="0.2">
      <c r="E16" s="23" t="s">
        <v>7</v>
      </c>
      <c r="F16" s="24">
        <f>E13-E14</f>
        <v>2.9995744680851062</v>
      </c>
      <c r="G16" s="25" t="str">
        <f>F13</f>
        <v>meses</v>
      </c>
      <c r="H16" s="25" t="s">
        <v>8</v>
      </c>
      <c r="I16" s="26">
        <f>H8</f>
        <v>12</v>
      </c>
      <c r="J16" s="27" t="str">
        <f>G6</f>
        <v>meses</v>
      </c>
    </row>
    <row r="17" spans="1:11" x14ac:dyDescent="0.2">
      <c r="E17" s="28"/>
      <c r="F17" s="29">
        <f>F16*(365.25/12)</f>
        <v>91.299547872340426</v>
      </c>
      <c r="G17" s="30" t="s">
        <v>9</v>
      </c>
      <c r="H17" s="31" t="s">
        <v>10</v>
      </c>
      <c r="I17" s="32">
        <f>H8</f>
        <v>12</v>
      </c>
      <c r="J17" s="33" t="str">
        <f>G6</f>
        <v>meses</v>
      </c>
    </row>
    <row r="18" spans="1:11" ht="13.5" thickBot="1" x14ac:dyDescent="0.25"/>
    <row r="19" spans="1:11" ht="15.75" thickBot="1" x14ac:dyDescent="0.25">
      <c r="A19" s="61" t="s">
        <v>11</v>
      </c>
      <c r="B19" s="62"/>
      <c r="C19" s="62"/>
      <c r="D19" s="62"/>
      <c r="E19" s="62"/>
      <c r="F19" s="63"/>
      <c r="I19" s="22"/>
    </row>
    <row r="20" spans="1:11" x14ac:dyDescent="0.2">
      <c r="A20" s="34"/>
      <c r="B20" s="35" t="str">
        <f>C13</f>
        <v xml:space="preserve">Intervención </v>
      </c>
      <c r="C20" s="35" t="str">
        <f>C14</f>
        <v>Control</v>
      </c>
      <c r="D20" s="36"/>
      <c r="E20" s="36"/>
      <c r="F20" s="36"/>
      <c r="H20" s="36"/>
      <c r="I20" s="36"/>
      <c r="J20" s="36"/>
      <c r="K20" s="36"/>
    </row>
    <row r="21" spans="1:11" ht="25.5" x14ac:dyDescent="0.2">
      <c r="A21" s="37" t="s">
        <v>12</v>
      </c>
      <c r="B21" s="38" t="s">
        <v>13</v>
      </c>
      <c r="C21" s="39" t="s">
        <v>13</v>
      </c>
      <c r="D21" s="38" t="s">
        <v>14</v>
      </c>
      <c r="E21" s="36"/>
      <c r="F21" s="38" t="s">
        <v>14</v>
      </c>
      <c r="I21" s="22"/>
    </row>
    <row r="22" spans="1:11" x14ac:dyDescent="0.2">
      <c r="A22" s="40" t="str">
        <f>CONCATENATE(G7," ",G6)</f>
        <v>12 meses</v>
      </c>
      <c r="B22" s="41" t="str">
        <f>F13</f>
        <v>meses</v>
      </c>
      <c r="C22" s="42" t="str">
        <f>F13</f>
        <v>meses</v>
      </c>
      <c r="D22" s="41" t="str">
        <f>G16</f>
        <v>meses</v>
      </c>
      <c r="E22" s="15"/>
      <c r="F22" s="41" t="str">
        <f>G17</f>
        <v>días</v>
      </c>
    </row>
    <row r="23" spans="1:11" s="46" customFormat="1" x14ac:dyDescent="0.2">
      <c r="A23" s="43"/>
      <c r="B23" s="44"/>
      <c r="C23" s="44"/>
      <c r="D23" s="44"/>
      <c r="E23" s="45"/>
      <c r="F23" s="44"/>
    </row>
    <row r="24" spans="1:11" x14ac:dyDescent="0.2">
      <c r="A24" s="47" t="s">
        <v>21</v>
      </c>
      <c r="B24" s="48">
        <f>E13</f>
        <v>6.0314893617021275</v>
      </c>
      <c r="C24" s="48">
        <f>E14</f>
        <v>3.0319148936170213</v>
      </c>
      <c r="D24" s="48">
        <f>F16</f>
        <v>2.9995744680851062</v>
      </c>
      <c r="F24" s="49">
        <f>F17</f>
        <v>91.299547872340426</v>
      </c>
    </row>
    <row r="25" spans="1:11" x14ac:dyDescent="0.2">
      <c r="A25" s="50"/>
      <c r="B25" s="51"/>
      <c r="C25" s="51"/>
      <c r="D25" s="51"/>
      <c r="F25" s="52"/>
    </row>
    <row r="26" spans="1:11" x14ac:dyDescent="0.2">
      <c r="A26" s="64" t="s">
        <v>15</v>
      </c>
      <c r="B26" s="65"/>
      <c r="C26" s="65"/>
      <c r="D26" s="65"/>
      <c r="E26" s="65"/>
      <c r="F26" s="66"/>
    </row>
  </sheetData>
  <mergeCells count="2">
    <mergeCell ref="A19:F19"/>
    <mergeCell ref="A26:F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11" sqref="H11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3.42578125" style="2" customWidth="1"/>
    <col min="8" max="8" width="16.710937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13.5" thickBot="1" x14ac:dyDescent="0.25"/>
    <row r="2" spans="1:10" ht="16.5" thickBot="1" x14ac:dyDescent="0.25">
      <c r="A2" s="3" t="s">
        <v>3</v>
      </c>
      <c r="B2" s="4"/>
      <c r="C2" s="4"/>
      <c r="D2" s="4"/>
      <c r="E2" s="4"/>
      <c r="F2" s="4"/>
      <c r="G2" s="4"/>
      <c r="H2" s="4"/>
      <c r="I2" s="5"/>
    </row>
    <row r="4" spans="1:10" ht="15" x14ac:dyDescent="0.25">
      <c r="A4" s="6" t="s">
        <v>16</v>
      </c>
    </row>
    <row r="5" spans="1:10" ht="15" x14ac:dyDescent="0.25">
      <c r="A5" s="7" t="s">
        <v>23</v>
      </c>
    </row>
    <row r="6" spans="1:10" ht="25.5" x14ac:dyDescent="0.2">
      <c r="B6" s="60" t="s">
        <v>33</v>
      </c>
      <c r="F6" s="8" t="s">
        <v>4</v>
      </c>
      <c r="G6" s="55" t="s">
        <v>2</v>
      </c>
    </row>
    <row r="7" spans="1:10" x14ac:dyDescent="0.2">
      <c r="A7" s="2">
        <v>1</v>
      </c>
      <c r="B7" s="9">
        <v>28182</v>
      </c>
      <c r="F7" s="9">
        <v>1</v>
      </c>
      <c r="G7" s="9">
        <v>12</v>
      </c>
    </row>
    <row r="8" spans="1:10" x14ac:dyDescent="0.2">
      <c r="A8" s="2">
        <v>2</v>
      </c>
      <c r="B8" s="9">
        <v>11712</v>
      </c>
      <c r="F8" s="10"/>
      <c r="G8" s="11" t="s">
        <v>5</v>
      </c>
      <c r="H8" s="12">
        <f>G7*F7</f>
        <v>12</v>
      </c>
      <c r="I8" s="13" t="str">
        <f>G6</f>
        <v>meses</v>
      </c>
    </row>
    <row r="9" spans="1:10" x14ac:dyDescent="0.2">
      <c r="A9" s="2">
        <v>3</v>
      </c>
      <c r="B9" s="9">
        <v>2384</v>
      </c>
      <c r="J9" s="2" t="s">
        <v>28</v>
      </c>
    </row>
    <row r="11" spans="1:10" ht="38.25" x14ac:dyDescent="0.2">
      <c r="D11" s="59" t="s">
        <v>33</v>
      </c>
      <c r="E11" s="53" t="s">
        <v>34</v>
      </c>
      <c r="F11" s="56"/>
      <c r="G11" s="57"/>
      <c r="H11" s="53" t="s">
        <v>32</v>
      </c>
      <c r="I11" s="14"/>
    </row>
    <row r="12" spans="1:10" x14ac:dyDescent="0.2">
      <c r="C12" s="16" t="s">
        <v>6</v>
      </c>
      <c r="D12" s="17">
        <f>B7</f>
        <v>28182</v>
      </c>
      <c r="E12" s="18">
        <f>H8</f>
        <v>12</v>
      </c>
      <c r="F12" s="14" t="str">
        <f>G6</f>
        <v>meses</v>
      </c>
      <c r="H12" s="19">
        <f>G7-E12</f>
        <v>0</v>
      </c>
      <c r="I12" s="17" t="str">
        <f>G6</f>
        <v>meses</v>
      </c>
    </row>
    <row r="13" spans="1:10" x14ac:dyDescent="0.2">
      <c r="C13" s="20" t="s">
        <v>19</v>
      </c>
      <c r="D13" s="17">
        <f>B8</f>
        <v>11712</v>
      </c>
      <c r="E13" s="21">
        <f>D13*E12/D12</f>
        <v>4.9870129870129869</v>
      </c>
      <c r="F13" s="14" t="str">
        <f>G6</f>
        <v>meses</v>
      </c>
      <c r="H13" s="19">
        <f>G7-E13</f>
        <v>7.0129870129870131</v>
      </c>
      <c r="I13" s="17" t="str">
        <f>G6</f>
        <v>meses</v>
      </c>
    </row>
    <row r="14" spans="1:10" x14ac:dyDescent="0.2">
      <c r="C14" s="20" t="s">
        <v>20</v>
      </c>
      <c r="D14" s="17">
        <f>B9</f>
        <v>2384</v>
      </c>
      <c r="E14" s="21">
        <f>D14*E12/D12</f>
        <v>1.015116031509474</v>
      </c>
      <c r="F14" s="14" t="str">
        <f>G6</f>
        <v>meses</v>
      </c>
      <c r="H14" s="19">
        <f>G7-E14</f>
        <v>10.984883968490525</v>
      </c>
      <c r="I14" s="19" t="str">
        <f>G6</f>
        <v>meses</v>
      </c>
    </row>
    <row r="15" spans="1:10" x14ac:dyDescent="0.2">
      <c r="I15" s="22"/>
    </row>
    <row r="16" spans="1:10" x14ac:dyDescent="0.2">
      <c r="E16" s="23" t="s">
        <v>7</v>
      </c>
      <c r="F16" s="24">
        <f>E13-E14</f>
        <v>3.9718969555035128</v>
      </c>
      <c r="G16" s="25" t="str">
        <f>F13</f>
        <v>meses</v>
      </c>
      <c r="H16" s="25" t="s">
        <v>8</v>
      </c>
      <c r="I16" s="26">
        <f>H8</f>
        <v>12</v>
      </c>
      <c r="J16" s="27" t="str">
        <f>G6</f>
        <v>meses</v>
      </c>
    </row>
    <row r="17" spans="1:11" x14ac:dyDescent="0.2">
      <c r="E17" s="28"/>
      <c r="F17" s="29">
        <f>F16*(365.25/12)</f>
        <v>120.89461358313817</v>
      </c>
      <c r="G17" s="30" t="s">
        <v>9</v>
      </c>
      <c r="H17" s="31" t="s">
        <v>10</v>
      </c>
      <c r="I17" s="32">
        <f>H8</f>
        <v>12</v>
      </c>
      <c r="J17" s="33" t="str">
        <f>G6</f>
        <v>meses</v>
      </c>
    </row>
    <row r="18" spans="1:11" ht="13.5" thickBot="1" x14ac:dyDescent="0.25"/>
    <row r="19" spans="1:11" ht="15.75" thickBot="1" x14ac:dyDescent="0.25">
      <c r="A19" s="61" t="s">
        <v>11</v>
      </c>
      <c r="B19" s="62"/>
      <c r="C19" s="62"/>
      <c r="D19" s="62"/>
      <c r="E19" s="62"/>
      <c r="F19" s="63"/>
      <c r="I19" s="22"/>
    </row>
    <row r="20" spans="1:11" x14ac:dyDescent="0.2">
      <c r="A20" s="34"/>
      <c r="B20" s="35" t="str">
        <f>C13</f>
        <v xml:space="preserve">Intervención </v>
      </c>
      <c r="C20" s="35" t="str">
        <f>C14</f>
        <v>Control</v>
      </c>
      <c r="D20" s="36"/>
      <c r="E20" s="36"/>
      <c r="F20" s="36"/>
      <c r="H20" s="36"/>
      <c r="I20" s="36"/>
      <c r="J20" s="36"/>
      <c r="K20" s="36"/>
    </row>
    <row r="21" spans="1:11" ht="25.5" x14ac:dyDescent="0.2">
      <c r="A21" s="37" t="s">
        <v>12</v>
      </c>
      <c r="B21" s="38" t="s">
        <v>13</v>
      </c>
      <c r="C21" s="39" t="s">
        <v>13</v>
      </c>
      <c r="D21" s="38" t="s">
        <v>14</v>
      </c>
      <c r="E21" s="36"/>
      <c r="F21" s="38" t="s">
        <v>14</v>
      </c>
      <c r="I21" s="22"/>
    </row>
    <row r="22" spans="1:11" x14ac:dyDescent="0.2">
      <c r="A22" s="40" t="str">
        <f>CONCATENATE(G7," ",G6)</f>
        <v>12 meses</v>
      </c>
      <c r="B22" s="41" t="str">
        <f>F13</f>
        <v>meses</v>
      </c>
      <c r="C22" s="42" t="str">
        <f>F13</f>
        <v>meses</v>
      </c>
      <c r="D22" s="41" t="str">
        <f>G16</f>
        <v>meses</v>
      </c>
      <c r="E22" s="15"/>
      <c r="F22" s="41" t="str">
        <f>G17</f>
        <v>días</v>
      </c>
    </row>
    <row r="23" spans="1:11" s="46" customFormat="1" x14ac:dyDescent="0.2">
      <c r="A23" s="43"/>
      <c r="B23" s="44"/>
      <c r="C23" s="44"/>
      <c r="D23" s="44"/>
      <c r="E23" s="45"/>
      <c r="F23" s="44"/>
    </row>
    <row r="24" spans="1:11" x14ac:dyDescent="0.2">
      <c r="A24" s="47" t="s">
        <v>21</v>
      </c>
      <c r="B24" s="48">
        <f>E13</f>
        <v>4.9870129870129869</v>
      </c>
      <c r="C24" s="48">
        <f>E14</f>
        <v>1.015116031509474</v>
      </c>
      <c r="D24" s="48">
        <f>F16</f>
        <v>3.9718969555035128</v>
      </c>
      <c r="F24" s="49">
        <f>F17</f>
        <v>120.89461358313817</v>
      </c>
    </row>
    <row r="25" spans="1:11" x14ac:dyDescent="0.2">
      <c r="A25" s="50"/>
      <c r="B25" s="51"/>
      <c r="C25" s="51"/>
      <c r="D25" s="51"/>
      <c r="F25" s="52"/>
    </row>
    <row r="26" spans="1:11" x14ac:dyDescent="0.2">
      <c r="A26" s="64" t="s">
        <v>15</v>
      </c>
      <c r="B26" s="65"/>
      <c r="C26" s="65"/>
      <c r="D26" s="65"/>
      <c r="E26" s="65"/>
      <c r="F26" s="66"/>
    </row>
  </sheetData>
  <mergeCells count="2">
    <mergeCell ref="A19:F19"/>
    <mergeCell ref="A26:F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11" sqref="D11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3.42578125" style="2" customWidth="1"/>
    <col min="8" max="8" width="16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13.5" thickBot="1" x14ac:dyDescent="0.25"/>
    <row r="2" spans="1:10" ht="16.5" thickBot="1" x14ac:dyDescent="0.25">
      <c r="A2" s="3" t="s">
        <v>3</v>
      </c>
      <c r="B2" s="4"/>
      <c r="C2" s="4"/>
      <c r="D2" s="4"/>
      <c r="E2" s="4"/>
      <c r="F2" s="4"/>
      <c r="G2" s="4"/>
      <c r="H2" s="4"/>
      <c r="I2" s="5"/>
    </row>
    <row r="4" spans="1:10" ht="15" x14ac:dyDescent="0.25">
      <c r="A4" s="6" t="s">
        <v>16</v>
      </c>
    </row>
    <row r="5" spans="1:10" ht="15" x14ac:dyDescent="0.25">
      <c r="A5" s="7" t="s">
        <v>26</v>
      </c>
    </row>
    <row r="6" spans="1:10" ht="25.5" x14ac:dyDescent="0.2">
      <c r="B6" s="60" t="s">
        <v>33</v>
      </c>
      <c r="F6" s="8" t="s">
        <v>4</v>
      </c>
      <c r="G6" s="55" t="s">
        <v>2</v>
      </c>
    </row>
    <row r="7" spans="1:10" x14ac:dyDescent="0.2">
      <c r="A7" s="2">
        <v>1</v>
      </c>
      <c r="B7" s="9">
        <v>28444</v>
      </c>
      <c r="F7" s="55">
        <v>1</v>
      </c>
      <c r="G7" s="55">
        <v>12</v>
      </c>
    </row>
    <row r="8" spans="1:10" x14ac:dyDescent="0.2">
      <c r="A8" s="2">
        <v>2</v>
      </c>
      <c r="B8" s="9">
        <v>16798</v>
      </c>
      <c r="F8" s="10"/>
      <c r="G8" s="11" t="s">
        <v>5</v>
      </c>
      <c r="H8" s="12">
        <f>G7*F7</f>
        <v>12</v>
      </c>
      <c r="I8" s="13" t="str">
        <f>G6</f>
        <v>meses</v>
      </c>
    </row>
    <row r="9" spans="1:10" x14ac:dyDescent="0.2">
      <c r="A9" s="2">
        <v>3</v>
      </c>
      <c r="B9" s="9">
        <v>12577</v>
      </c>
      <c r="J9" s="2" t="s">
        <v>28</v>
      </c>
    </row>
    <row r="11" spans="1:10" ht="38.25" x14ac:dyDescent="0.2">
      <c r="D11" s="59" t="s">
        <v>33</v>
      </c>
      <c r="E11" s="53" t="s">
        <v>34</v>
      </c>
      <c r="F11" s="14"/>
      <c r="G11" s="15"/>
      <c r="H11" s="53" t="s">
        <v>32</v>
      </c>
      <c r="I11" s="14"/>
    </row>
    <row r="12" spans="1:10" x14ac:dyDescent="0.2">
      <c r="C12" s="16" t="s">
        <v>6</v>
      </c>
      <c r="D12" s="17">
        <f>B7</f>
        <v>28444</v>
      </c>
      <c r="E12" s="18">
        <f>H8</f>
        <v>12</v>
      </c>
      <c r="F12" s="14" t="str">
        <f>G6</f>
        <v>meses</v>
      </c>
      <c r="H12" s="19">
        <f>G7-E12</f>
        <v>0</v>
      </c>
      <c r="I12" s="17" t="str">
        <f>G6</f>
        <v>meses</v>
      </c>
    </row>
    <row r="13" spans="1:10" x14ac:dyDescent="0.2">
      <c r="C13" s="20" t="s">
        <v>19</v>
      </c>
      <c r="D13" s="17">
        <f>B8</f>
        <v>16798</v>
      </c>
      <c r="E13" s="21">
        <f>D13*E12/D12</f>
        <v>7.0867669807340743</v>
      </c>
      <c r="F13" s="14" t="str">
        <f>G6</f>
        <v>meses</v>
      </c>
      <c r="H13" s="19">
        <f>G7-E13</f>
        <v>4.9132330192659257</v>
      </c>
      <c r="I13" s="17" t="str">
        <f>G6</f>
        <v>meses</v>
      </c>
    </row>
    <row r="14" spans="1:10" x14ac:dyDescent="0.2">
      <c r="C14" s="20" t="s">
        <v>20</v>
      </c>
      <c r="D14" s="17">
        <f>B9</f>
        <v>12577</v>
      </c>
      <c r="E14" s="21">
        <f>D14*E12/D12</f>
        <v>5.3060047813247078</v>
      </c>
      <c r="F14" s="14" t="str">
        <f>G6</f>
        <v>meses</v>
      </c>
      <c r="H14" s="19">
        <f>G7-E14</f>
        <v>6.6939952186752922</v>
      </c>
      <c r="I14" s="19" t="str">
        <f>G6</f>
        <v>meses</v>
      </c>
    </row>
    <row r="15" spans="1:10" x14ac:dyDescent="0.2">
      <c r="I15" s="22"/>
    </row>
    <row r="16" spans="1:10" x14ac:dyDescent="0.2">
      <c r="E16" s="23" t="s">
        <v>7</v>
      </c>
      <c r="F16" s="54">
        <f>E13-E14</f>
        <v>1.7807621994093665</v>
      </c>
      <c r="G16" s="25" t="str">
        <f>F13</f>
        <v>meses</v>
      </c>
      <c r="H16" s="25" t="s">
        <v>8</v>
      </c>
      <c r="I16" s="26">
        <f>H8</f>
        <v>12</v>
      </c>
      <c r="J16" s="27" t="str">
        <f>G6</f>
        <v>meses</v>
      </c>
    </row>
    <row r="17" spans="1:11" x14ac:dyDescent="0.2">
      <c r="E17" s="28"/>
      <c r="F17" s="29">
        <f>F16*(365.25/12)</f>
        <v>54.201949444522597</v>
      </c>
      <c r="G17" s="30" t="s">
        <v>9</v>
      </c>
      <c r="H17" s="31" t="s">
        <v>10</v>
      </c>
      <c r="I17" s="32">
        <f>H8</f>
        <v>12</v>
      </c>
      <c r="J17" s="33" t="str">
        <f>G6</f>
        <v>meses</v>
      </c>
    </row>
    <row r="18" spans="1:11" ht="13.5" thickBot="1" x14ac:dyDescent="0.25"/>
    <row r="19" spans="1:11" ht="15.75" thickBot="1" x14ac:dyDescent="0.25">
      <c r="A19" s="61" t="s">
        <v>11</v>
      </c>
      <c r="B19" s="62"/>
      <c r="C19" s="62"/>
      <c r="D19" s="62"/>
      <c r="E19" s="62"/>
      <c r="F19" s="63"/>
      <c r="I19" s="22"/>
    </row>
    <row r="20" spans="1:11" x14ac:dyDescent="0.2">
      <c r="A20" s="34"/>
      <c r="B20" s="35" t="str">
        <f>C13</f>
        <v xml:space="preserve">Intervención </v>
      </c>
      <c r="C20" s="35" t="str">
        <f>C14</f>
        <v>Control</v>
      </c>
      <c r="D20" s="36"/>
      <c r="E20" s="36"/>
      <c r="F20" s="36"/>
      <c r="H20" s="36"/>
      <c r="I20" s="36"/>
      <c r="J20" s="36"/>
      <c r="K20" s="36"/>
    </row>
    <row r="21" spans="1:11" ht="25.5" x14ac:dyDescent="0.2">
      <c r="A21" s="37" t="s">
        <v>12</v>
      </c>
      <c r="B21" s="38" t="s">
        <v>13</v>
      </c>
      <c r="C21" s="39" t="s">
        <v>13</v>
      </c>
      <c r="D21" s="38" t="s">
        <v>14</v>
      </c>
      <c r="E21" s="36"/>
      <c r="F21" s="38" t="s">
        <v>14</v>
      </c>
      <c r="I21" s="22"/>
    </row>
    <row r="22" spans="1:11" x14ac:dyDescent="0.2">
      <c r="A22" s="40" t="str">
        <f>CONCATENATE(G7," ",G6)</f>
        <v>12 meses</v>
      </c>
      <c r="B22" s="41" t="str">
        <f>F13</f>
        <v>meses</v>
      </c>
      <c r="C22" s="42" t="str">
        <f>F13</f>
        <v>meses</v>
      </c>
      <c r="D22" s="41" t="str">
        <f>G16</f>
        <v>meses</v>
      </c>
      <c r="E22" s="15"/>
      <c r="F22" s="41" t="str">
        <f>G17</f>
        <v>días</v>
      </c>
    </row>
    <row r="23" spans="1:11" s="46" customFormat="1" x14ac:dyDescent="0.2">
      <c r="A23" s="43"/>
      <c r="B23" s="44"/>
      <c r="C23" s="44"/>
      <c r="D23" s="44"/>
      <c r="E23" s="45"/>
      <c r="F23" s="44"/>
    </row>
    <row r="24" spans="1:11" x14ac:dyDescent="0.2">
      <c r="A24" s="47" t="s">
        <v>21</v>
      </c>
      <c r="B24" s="48">
        <f>E13</f>
        <v>7.0867669807340743</v>
      </c>
      <c r="C24" s="48">
        <f>E14</f>
        <v>5.3060047813247078</v>
      </c>
      <c r="D24" s="48">
        <f>F16</f>
        <v>1.7807621994093665</v>
      </c>
      <c r="F24" s="49">
        <f>F17</f>
        <v>54.201949444522597</v>
      </c>
    </row>
    <row r="25" spans="1:11" x14ac:dyDescent="0.2">
      <c r="A25" s="50"/>
      <c r="B25" s="51"/>
      <c r="C25" s="51"/>
      <c r="D25" s="51"/>
      <c r="F25" s="52"/>
    </row>
    <row r="26" spans="1:11" x14ac:dyDescent="0.2">
      <c r="A26" s="64" t="s">
        <v>15</v>
      </c>
      <c r="B26" s="65"/>
      <c r="C26" s="65"/>
      <c r="D26" s="65"/>
      <c r="E26" s="65"/>
      <c r="F26" s="66"/>
    </row>
  </sheetData>
  <mergeCells count="2">
    <mergeCell ref="A19:F19"/>
    <mergeCell ref="A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Medianas</vt:lpstr>
      <vt:lpstr>PtSLEv ej 1</vt:lpstr>
      <vt:lpstr>PtSLEv ej 3</vt:lpstr>
      <vt:lpstr>PtSLEv ej 4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2019-10-02T06:07:48Z</dcterms:created>
  <dcterms:modified xsi:type="dcterms:W3CDTF">2019-10-11T12:21:44Z</dcterms:modified>
</cp:coreProperties>
</file>