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190721-Galo\6-Hemeroteca\05-Med Refl\20190624-Propósito vida\"/>
    </mc:Choice>
  </mc:AlternateContent>
  <bookViews>
    <workbookView xWindow="0" yWindow="0" windowWidth="20490" windowHeight="7545"/>
  </bookViews>
  <sheets>
    <sheet name="Pt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3" l="1"/>
  <c r="F21" i="3" l="1"/>
  <c r="C19" i="3"/>
  <c r="B19" i="3"/>
  <c r="J16" i="3"/>
  <c r="I16" i="3"/>
  <c r="J15" i="3"/>
  <c r="I15" i="3"/>
  <c r="I13" i="3"/>
  <c r="F13" i="3"/>
  <c r="D13" i="3"/>
  <c r="I12" i="3"/>
  <c r="F12" i="3"/>
  <c r="G15" i="3" s="1"/>
  <c r="D21" i="3" s="1"/>
  <c r="D12" i="3"/>
  <c r="I11" i="3"/>
  <c r="F11" i="3"/>
  <c r="D11" i="3"/>
  <c r="I8" i="3"/>
  <c r="H8" i="3"/>
  <c r="E11" i="3" s="1"/>
  <c r="H11" i="3" s="1"/>
  <c r="B21" i="3" l="1"/>
  <c r="E13" i="3"/>
  <c r="H13" i="3" s="1"/>
  <c r="C23" i="3" s="1"/>
  <c r="E12" i="3"/>
  <c r="H12" i="3" s="1"/>
  <c r="B23" i="3" s="1"/>
  <c r="C21" i="3"/>
  <c r="F15" i="3" l="1"/>
  <c r="D23" i="3" s="1"/>
  <c r="F16" i="3" l="1"/>
  <c r="F23" i="3" s="1"/>
</calcChain>
</file>

<file path=xl/sharedStrings.xml><?xml version="1.0" encoding="utf-8"?>
<sst xmlns="http://schemas.openxmlformats.org/spreadsheetml/2006/main" count="25" uniqueCount="22">
  <si>
    <t>Área</t>
  </si>
  <si>
    <t>Supervivencia</t>
  </si>
  <si>
    <t>Diferencia</t>
  </si>
  <si>
    <t xml:space="preserve">en </t>
  </si>
  <si>
    <t>días</t>
  </si>
  <si>
    <t>en</t>
  </si>
  <si>
    <t>El área de referencia representa</t>
  </si>
  <si>
    <t>Área de referencia</t>
  </si>
  <si>
    <t>En un área de:</t>
  </si>
  <si>
    <t>años</t>
  </si>
  <si>
    <t xml:space="preserve">20090125-EstPro MAP+MARS 5y, old [+PropósVida], -Mort. Boyle </t>
  </si>
  <si>
    <t>Boyle PA, Barnes LL, Buchman AS, Bennett DA. Purpose in life is associated with mortality among community-dwelling older persons. Psychosom Med 2009 Jan 25;71:574–9.</t>
  </si>
  <si>
    <t>Percentil 90, puntuación Propósito en la Vida</t>
  </si>
  <si>
    <t>Percentil 10, puntuación Propósito en la Vida</t>
  </si>
  <si>
    <t>Tiempo de Supervivencia</t>
  </si>
  <si>
    <t>Media tS,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</si>
  <si>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tS: </t>
    </r>
    <r>
      <rPr>
        <sz val="10"/>
        <rFont val="Calibri"/>
        <family val="2"/>
        <scheme val="minor"/>
      </rPr>
      <t xml:space="preserve">Tiempo de Supervivencia; </t>
    </r>
    <r>
      <rPr>
        <b/>
        <sz val="10"/>
        <rFont val="Calibri"/>
        <family val="2"/>
        <scheme val="minor"/>
      </rPr>
      <t xml:space="preserve">PtS: </t>
    </r>
    <r>
      <rPr>
        <sz val="10"/>
        <rFont val="Calibri"/>
        <family val="2"/>
        <scheme val="minor"/>
      </rPr>
      <t>Prolongación del tiempo de Supervivencia.</t>
    </r>
  </si>
  <si>
    <t>Dif Medias = PtS,</t>
  </si>
  <si>
    <t>Media de tiempo que permenecen con evento (Muerte)</t>
  </si>
  <si>
    <t>Media de tiempo de Supervivencia (tS)</t>
  </si>
  <si>
    <r>
      <rPr>
        <b/>
        <sz val="11"/>
        <color rgb="FF993300"/>
        <rFont val="Calibri"/>
        <family val="2"/>
        <scheme val="minor"/>
      </rPr>
      <t>Tabla 1 :</t>
    </r>
    <r>
      <rPr>
        <b/>
        <sz val="11"/>
        <rFont val="Calibri"/>
        <family val="2"/>
        <scheme val="minor"/>
      </rPr>
      <t xml:space="preserve"> Cálculo del "Tiempo de Supervivencia" (tS) y "Prolongación del Tiempo de Supervivencia" (PtS) por las áreas bajo las curvas</t>
    </r>
  </si>
  <si>
    <t>Calculadora del "Tiempo de Supervivencia (tS)" y de la "Prolongación del Tiempo de Supervivencia (PtS)"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</si>
</sst>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165" fontId="3" fillId="3" borderId="5" xfId="0" applyNumberFormat="1" applyFont="1" applyFill="1" applyBorder="1"/>
    <xf numFmtId="0" fontId="3" fillId="0" borderId="5" xfId="0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7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5" fillId="0" borderId="7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9" xfId="0" applyFont="1" applyBorder="1"/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43" fontId="3" fillId="3" borderId="2" xfId="0" applyNumberFormat="1" applyFont="1" applyFill="1" applyBorder="1"/>
    <xf numFmtId="2" fontId="3" fillId="3" borderId="12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2" fontId="5" fillId="0" borderId="7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407226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200233</xdr:colOff>
      <xdr:row>27</xdr:row>
      <xdr:rowOff>95251</xdr:rowOff>
    </xdr:from>
    <xdr:to>
      <xdr:col>4</xdr:col>
      <xdr:colOff>547687</xdr:colOff>
      <xdr:row>52</xdr:row>
      <xdr:rowOff>6503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33" y="10120314"/>
          <a:ext cx="5300454" cy="4078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762000</xdr:colOff>
      <xdr:row>27</xdr:row>
      <xdr:rowOff>75637</xdr:rowOff>
    </xdr:from>
    <xdr:to>
      <xdr:col>10</xdr:col>
      <xdr:colOff>185014</xdr:colOff>
      <xdr:row>52</xdr:row>
      <xdr:rowOff>28013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6206" y="5611343"/>
          <a:ext cx="5149651" cy="3874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718577</xdr:colOff>
      <xdr:row>28</xdr:row>
      <xdr:rowOff>33619</xdr:rowOff>
    </xdr:from>
    <xdr:to>
      <xdr:col>17</xdr:col>
      <xdr:colOff>504388</xdr:colOff>
      <xdr:row>52</xdr:row>
      <xdr:rowOff>19611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901" y="5726207"/>
          <a:ext cx="5119811" cy="3751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G10" sqref="G10"/>
    </sheetView>
  </sheetViews>
  <sheetFormatPr baseColWidth="10" defaultRowHeight="12.75" x14ac:dyDescent="0.2"/>
  <cols>
    <col min="1" max="1" width="24.42578125" style="2" customWidth="1"/>
    <col min="2" max="3" width="17.5703125" style="2" customWidth="1"/>
    <col min="4" max="4" width="14.85546875" style="2" customWidth="1"/>
    <col min="5" max="5" width="17.85546875" style="2" customWidth="1"/>
    <col min="6" max="6" width="14.140625" style="2" customWidth="1"/>
    <col min="7" max="7" width="13.42578125" style="2" customWidth="1"/>
    <col min="8" max="8" width="17.57031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.75" customHeight="1" thickBot="1" x14ac:dyDescent="0.25"/>
    <row r="2" spans="1:10" ht="16.5" thickBot="1" x14ac:dyDescent="0.25">
      <c r="A2" s="48" t="s">
        <v>21</v>
      </c>
      <c r="B2" s="32"/>
      <c r="C2" s="32"/>
      <c r="D2" s="32"/>
      <c r="E2" s="32"/>
      <c r="F2" s="32"/>
      <c r="G2" s="32"/>
      <c r="H2" s="32"/>
      <c r="I2" s="33"/>
    </row>
    <row r="3" spans="1:10" ht="8.25" customHeight="1" x14ac:dyDescent="0.2"/>
    <row r="4" spans="1:10" ht="15" x14ac:dyDescent="0.25">
      <c r="A4" s="1" t="s">
        <v>10</v>
      </c>
    </row>
    <row r="5" spans="1:10" ht="15" x14ac:dyDescent="0.25">
      <c r="A5" s="3" t="s">
        <v>11</v>
      </c>
    </row>
    <row r="6" spans="1:10" x14ac:dyDescent="0.2">
      <c r="B6" s="34" t="s">
        <v>0</v>
      </c>
      <c r="F6" s="5" t="s">
        <v>1</v>
      </c>
      <c r="G6" s="4" t="s">
        <v>9</v>
      </c>
    </row>
    <row r="7" spans="1:10" x14ac:dyDescent="0.2">
      <c r="A7" s="2">
        <v>1</v>
      </c>
      <c r="B7" s="4">
        <v>51273</v>
      </c>
      <c r="F7" s="4">
        <v>0.25</v>
      </c>
      <c r="G7" s="4">
        <v>5</v>
      </c>
    </row>
    <row r="8" spans="1:10" x14ac:dyDescent="0.2">
      <c r="A8" s="2">
        <v>2</v>
      </c>
      <c r="B8" s="4">
        <v>16683</v>
      </c>
      <c r="F8" s="35"/>
      <c r="G8" s="36" t="s">
        <v>6</v>
      </c>
      <c r="H8" s="50">
        <f>G7*F7</f>
        <v>1.25</v>
      </c>
      <c r="I8" s="37" t="str">
        <f>G6</f>
        <v>años</v>
      </c>
    </row>
    <row r="9" spans="1:10" x14ac:dyDescent="0.2">
      <c r="A9" s="2">
        <v>3</v>
      </c>
      <c r="B9" s="4">
        <v>9004</v>
      </c>
    </row>
    <row r="10" spans="1:10" ht="42" customHeight="1" x14ac:dyDescent="0.2">
      <c r="D10" s="22" t="s">
        <v>0</v>
      </c>
      <c r="E10" s="59" t="s">
        <v>18</v>
      </c>
      <c r="F10" s="8"/>
      <c r="H10" s="59" t="s">
        <v>19</v>
      </c>
      <c r="I10" s="8"/>
    </row>
    <row r="11" spans="1:10" x14ac:dyDescent="0.2">
      <c r="C11" s="6" t="s">
        <v>7</v>
      </c>
      <c r="D11" s="7">
        <f>B7</f>
        <v>51273</v>
      </c>
      <c r="E11" s="51">
        <f>H8</f>
        <v>1.25</v>
      </c>
      <c r="F11" s="8" t="str">
        <f>G6</f>
        <v>años</v>
      </c>
      <c r="H11" s="9">
        <f>G7-E11</f>
        <v>3.75</v>
      </c>
      <c r="I11" s="7" t="str">
        <f>G6</f>
        <v>años</v>
      </c>
    </row>
    <row r="12" spans="1:10" x14ac:dyDescent="0.2">
      <c r="C12" s="6" t="s">
        <v>13</v>
      </c>
      <c r="D12" s="7">
        <f>B8</f>
        <v>16683</v>
      </c>
      <c r="E12" s="51">
        <f>D12*E11/D11</f>
        <v>0.40671991106430283</v>
      </c>
      <c r="F12" s="8" t="str">
        <f>G6</f>
        <v>años</v>
      </c>
      <c r="H12" s="52">
        <f>G7-E12</f>
        <v>4.5932800889356971</v>
      </c>
      <c r="I12" s="7" t="str">
        <f>G6</f>
        <v>años</v>
      </c>
    </row>
    <row r="13" spans="1:10" x14ac:dyDescent="0.2">
      <c r="C13" s="6" t="s">
        <v>12</v>
      </c>
      <c r="D13" s="7">
        <f>B9</f>
        <v>9004</v>
      </c>
      <c r="E13" s="51">
        <f>D13*E11/D11</f>
        <v>0.21951124373451913</v>
      </c>
      <c r="F13" s="8" t="str">
        <f>G6</f>
        <v>años</v>
      </c>
      <c r="H13" s="52">
        <f>G7-E13</f>
        <v>4.7804887562654805</v>
      </c>
      <c r="I13" s="9" t="str">
        <f>G6</f>
        <v>años</v>
      </c>
    </row>
    <row r="14" spans="1:10" x14ac:dyDescent="0.2">
      <c r="I14" s="10"/>
    </row>
    <row r="15" spans="1:10" x14ac:dyDescent="0.2">
      <c r="E15" s="11" t="s">
        <v>2</v>
      </c>
      <c r="F15" s="49">
        <f>E12-E13</f>
        <v>0.1872086673297837</v>
      </c>
      <c r="G15" s="12" t="str">
        <f>F12</f>
        <v>años</v>
      </c>
      <c r="H15" s="12" t="s">
        <v>3</v>
      </c>
      <c r="I15" s="13">
        <f>G7</f>
        <v>5</v>
      </c>
      <c r="J15" s="14" t="str">
        <f>G6</f>
        <v>años</v>
      </c>
    </row>
    <row r="16" spans="1:10" x14ac:dyDescent="0.2">
      <c r="E16" s="15"/>
      <c r="F16" s="16">
        <f>F15*365.25</f>
        <v>68.3779657422035</v>
      </c>
      <c r="G16" s="38" t="s">
        <v>4</v>
      </c>
      <c r="H16" s="17" t="s">
        <v>5</v>
      </c>
      <c r="I16" s="18">
        <f>G7</f>
        <v>5</v>
      </c>
      <c r="J16" s="19" t="str">
        <f>G6</f>
        <v>años</v>
      </c>
    </row>
    <row r="17" spans="1:11" ht="13.5" thickBot="1" x14ac:dyDescent="0.25"/>
    <row r="18" spans="1:11" ht="31.5" customHeight="1" thickBot="1" x14ac:dyDescent="0.25">
      <c r="A18" s="53" t="s">
        <v>20</v>
      </c>
      <c r="B18" s="54"/>
      <c r="C18" s="54"/>
      <c r="D18" s="54"/>
      <c r="E18" s="54"/>
      <c r="F18" s="55"/>
      <c r="I18" s="10"/>
    </row>
    <row r="19" spans="1:11" ht="49.5" customHeight="1" x14ac:dyDescent="0.2">
      <c r="A19" s="39"/>
      <c r="B19" s="28" t="str">
        <f>C12</f>
        <v>Percentil 10, puntuación Propósito en la Vida</v>
      </c>
      <c r="C19" s="28" t="str">
        <f>C13</f>
        <v>Percentil 90, puntuación Propósito en la Vida</v>
      </c>
      <c r="D19" s="27"/>
      <c r="E19" s="27"/>
      <c r="F19" s="27"/>
      <c r="H19" s="27"/>
      <c r="I19" s="27"/>
      <c r="J19" s="27"/>
      <c r="K19" s="27"/>
    </row>
    <row r="20" spans="1:11" x14ac:dyDescent="0.2">
      <c r="A20" s="40" t="s">
        <v>8</v>
      </c>
      <c r="B20" s="26" t="s">
        <v>15</v>
      </c>
      <c r="C20" s="41" t="s">
        <v>15</v>
      </c>
      <c r="D20" s="26" t="s">
        <v>17</v>
      </c>
      <c r="E20" s="27"/>
      <c r="F20" s="26" t="s">
        <v>17</v>
      </c>
      <c r="I20" s="10"/>
    </row>
    <row r="21" spans="1:11" x14ac:dyDescent="0.2">
      <c r="A21" s="42" t="str">
        <f>CONCATENATE(G7," ",G6)</f>
        <v>5 años</v>
      </c>
      <c r="B21" s="29" t="str">
        <f>F12</f>
        <v>años</v>
      </c>
      <c r="C21" s="43" t="str">
        <f>F12</f>
        <v>años</v>
      </c>
      <c r="D21" s="29" t="str">
        <f>G15</f>
        <v>años</v>
      </c>
      <c r="E21" s="30"/>
      <c r="F21" s="29" t="str">
        <f>G16</f>
        <v>días</v>
      </c>
    </row>
    <row r="22" spans="1:11" s="47" customFormat="1" x14ac:dyDescent="0.2">
      <c r="A22" s="44"/>
      <c r="B22" s="45"/>
      <c r="C22" s="45"/>
      <c r="D22" s="45"/>
      <c r="E22" s="46"/>
      <c r="F22" s="45"/>
    </row>
    <row r="23" spans="1:11" x14ac:dyDescent="0.2">
      <c r="A23" s="31" t="s">
        <v>14</v>
      </c>
      <c r="B23" s="20">
        <f>H12</f>
        <v>4.5932800889356971</v>
      </c>
      <c r="C23" s="20">
        <f>H13</f>
        <v>4.7804887562654805</v>
      </c>
      <c r="D23" s="20">
        <f>F15</f>
        <v>0.1872086673297837</v>
      </c>
      <c r="F23" s="21">
        <f>F16</f>
        <v>68.3779657422035</v>
      </c>
    </row>
    <row r="24" spans="1:11" ht="8.25" customHeight="1" x14ac:dyDescent="0.2">
      <c r="A24" s="23"/>
      <c r="B24" s="24"/>
      <c r="C24" s="24"/>
      <c r="D24" s="24"/>
      <c r="F24" s="25"/>
    </row>
    <row r="25" spans="1:11" ht="18" customHeight="1" x14ac:dyDescent="0.2">
      <c r="A25" s="56" t="s">
        <v>16</v>
      </c>
      <c r="B25" s="57"/>
      <c r="C25" s="57"/>
      <c r="D25" s="57"/>
      <c r="E25" s="57"/>
      <c r="F25" s="58"/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2019-08-03T07:37:05Z</dcterms:modified>
</cp:coreProperties>
</file>